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defaultThemeVersion="124226"/>
  <mc:AlternateContent xmlns:mc="http://schemas.openxmlformats.org/markup-compatibility/2006">
    <mc:Choice Requires="x15">
      <x15ac:absPath xmlns:x15ac="http://schemas.microsoft.com/office/spreadsheetml/2010/11/ac" url="C:\Users\sutto\Desktop\MH SR\POO\Vyzvy\Vyzva_nove OZE\11. Vyzva_nove OZE_na zverejnenie\Vyzva_nove OZE\word\"/>
    </mc:Choice>
  </mc:AlternateContent>
  <bookViews>
    <workbookView xWindow="0" yWindow="0" windowWidth="28800" windowHeight="13590" activeTab="1"/>
  </bookViews>
  <sheets>
    <sheet name="A. Ziadatel - Projekt" sheetId="10" r:id="rId1"/>
    <sheet name=" B. Rozpočet - zariadenie OZE" sheetId="5" r:id="rId2"/>
    <sheet name="C. Rozpočet - kontrafaktual" sheetId="9" r:id="rId3"/>
    <sheet name="Ciselniky" sheetId="12" state="hidden" r:id="rId4"/>
  </sheets>
  <definedNames>
    <definedName name="Banskobystrický_samosprávny_kraj">Ciselniky!$A$40:$A$52</definedName>
    <definedName name="Bratislavský_samosprávny_kraj">Ciselniky!$B$40:$B$47</definedName>
    <definedName name="intenzity">VLOOKUP('A. Ziadatel - Projekt'!$A$25:$D$28,Ciselniky!XER$56:XES$63,2,0)</definedName>
    <definedName name="Košický_samosprávny_kraj">Ciselniky!$C$40:$C$50</definedName>
    <definedName name="Nitriansky_samosprávny_kraj">Ciselniky!$D$40:$D$46</definedName>
    <definedName name="okresy1">INDIRECT(SUBSTITUTE('A. Ziadatel - Projekt'!$A$25," ","_"))</definedName>
    <definedName name="okresy2">INDIRECT(SUBSTITUTE('A. Ziadatel - Projekt'!$A$26," ","_"))</definedName>
    <definedName name="okresy3">INDIRECT(SUBSTITUTE('A. Ziadatel - Projekt'!$A$27," ","_"))</definedName>
    <definedName name="okresy4">INDIRECT(SUBSTITUTE('A. Ziadatel - Projekt'!$A$28," ","_"))</definedName>
    <definedName name="Prešovský_samosprávny_kraj">Ciselniky!$E$40:$E$52</definedName>
    <definedName name="Trenčiansky_samosprávny_kraj">Ciselniky!$F$40:$F$48</definedName>
    <definedName name="Trnavský_samosprávny_kraj">Ciselniky!$G$40:$G$46</definedName>
    <definedName name="Žilinský_samosprávny_kraj">Ciselniky!$H$40:$H$50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8" i="10" l="1"/>
  <c r="F12" i="5" l="1"/>
  <c r="F11" i="5"/>
  <c r="F10" i="5"/>
  <c r="F14" i="5"/>
  <c r="F13" i="5"/>
  <c r="F9" i="5"/>
  <c r="A68" i="10" l="1"/>
  <c r="A56" i="12" l="1" a="1"/>
  <c r="A57" i="12" s="1"/>
  <c r="C57" i="12" s="1"/>
  <c r="A62" i="12" l="1"/>
  <c r="C62" i="12" s="1"/>
  <c r="A56" i="12"/>
  <c r="C56" i="12" s="1"/>
  <c r="A63" i="12"/>
  <c r="C63" i="12" s="1"/>
  <c r="A61" i="12"/>
  <c r="C61" i="12" s="1"/>
  <c r="A60" i="12"/>
  <c r="C60" i="12" s="1"/>
  <c r="A59" i="12"/>
  <c r="C59" i="12" s="1"/>
  <c r="A58" i="12"/>
  <c r="C58" i="12" s="1"/>
  <c r="C64" i="12" l="1"/>
  <c r="C4" i="5"/>
  <c r="C3" i="5"/>
  <c r="C4" i="9"/>
  <c r="C3" i="9"/>
  <c r="A66" i="10"/>
  <c r="I34" i="10"/>
  <c r="I38" i="10" l="1"/>
  <c r="C16" i="9"/>
  <c r="F16" i="5" l="1"/>
  <c r="F15" i="5"/>
  <c r="F17" i="5" s="1"/>
  <c r="I35" i="10" l="1"/>
  <c r="I36" i="10" s="1"/>
</calcChain>
</file>

<file path=xl/comments1.xml><?xml version="1.0" encoding="utf-8"?>
<comments xmlns="http://schemas.openxmlformats.org/spreadsheetml/2006/main">
  <authors>
    <author>Sutto Ivan</author>
    <author>Mraz Martin</author>
  </authors>
  <commentList>
    <comment ref="A3" authorId="0" shapeId="0">
      <text>
        <r>
          <rPr>
            <sz val="9"/>
            <color indexed="81"/>
            <rFont val="Calibri"/>
            <family val="2"/>
            <charset val="238"/>
            <scheme val="minor"/>
          </rPr>
          <t xml:space="preserve">Žiadateľ nevypĺňa. Vyplní MH SR po doručení žiadosti za účelom jednoznačnej identifikácie žiadosti
</t>
        </r>
      </text>
    </comment>
    <comment ref="H10" authorId="0" shapeId="0">
      <text>
        <r>
          <rPr>
            <sz val="9"/>
            <color indexed="81"/>
            <rFont val="Calibri"/>
            <family val="2"/>
            <charset val="238"/>
            <scheme val="minor"/>
          </rPr>
          <t>Podľa Prílohy I nariadenia Komisie (EÚ) č. 651/2014 zo 17. júna 2014 o vyhlásení určitých kategórií pomoci za zlučiteľné s vnútorným trhom podľa článkov 107 a 108 zmluvy v platnom znení, Ú. v. EÚ L 187 zo dňa 26. júna 2014</t>
        </r>
      </text>
    </comment>
    <comment ref="A12" authorId="0" shapeId="0">
      <text>
        <r>
          <rPr>
            <sz val="9"/>
            <color indexed="81"/>
            <rFont val="Calibri"/>
            <family val="2"/>
            <charset val="238"/>
            <scheme val="minor"/>
          </rPr>
          <t xml:space="preserve">Uveďte požadované údaje fyzickej osoby, ktorú určí žiadateľ pre e-mailovú, prípadne telefonickú kominikáciu s MH SR súvisiacu s projektom.Tejto osobe budú na e-mailovú adresu zasielané informačné e-maily (napr. informácia o zaslaní výzvy na doplnenie žiadosti). </t>
        </r>
        <r>
          <rPr>
            <sz val="9"/>
            <color indexed="81"/>
            <rFont val="Segoe UI"/>
            <charset val="1"/>
          </rPr>
          <t xml:space="preserve">
</t>
        </r>
      </text>
    </comment>
    <comment ref="G13" authorId="0" shapeId="0">
      <text>
        <r>
          <rPr>
            <sz val="9"/>
            <color indexed="81"/>
            <rFont val="Calibri"/>
            <family val="2"/>
            <charset val="238"/>
            <scheme val="minor"/>
          </rPr>
          <t>nepovinný údaj</t>
        </r>
      </text>
    </comment>
    <comment ref="A20" authorId="0" shapeId="0">
      <text>
        <r>
          <rPr>
            <sz val="9"/>
            <color indexed="81"/>
            <rFont val="Calibri"/>
            <family val="2"/>
            <charset val="238"/>
            <scheme val="minor"/>
          </rPr>
          <t>Z roletového menu vyberte príslušný typ zariadenia OZE</t>
        </r>
      </text>
    </comment>
    <comment ref="A29" authorId="0" shapeId="0">
      <text>
        <r>
          <rPr>
            <sz val="9"/>
            <color indexed="81"/>
            <rFont val="Calibri"/>
            <family val="2"/>
            <charset val="238"/>
            <scheme val="minor"/>
          </rPr>
          <t>Harmonogram projektu je potrebné nastaviť s ohľadom na plánovaný začiatok realizácie projektu a plánovaný koniec vecnej realizácie projektu (fyzické ukončenie projektu) a plánovaný koniec realizácie projektu (fyzické a finančné ukončenie projektu). 
Upozorňujeme, že do realizácie projektu nepatria činnosti, ktoré vykonáva žiadateľ (v prípade, ak realizácia projektu začne pred nadobudnutím účinnosti Zmluvy o poskytnutí PM) alebo prijímateľ (v prípade, ak realizácia projektu začne po nadobudnutí účinnosti Zmluvy o poskytnutí PM) pred začiatkom realizácie projektu a ani činnosti, ktoré vykonáva prijímateľ po ukončení realizácie projektu.</t>
        </r>
        <r>
          <rPr>
            <sz val="9"/>
            <color indexed="81"/>
            <rFont val="Segoe UI"/>
            <charset val="1"/>
          </rPr>
          <t xml:space="preserve">
</t>
        </r>
      </text>
    </comment>
    <comment ref="A30" authorId="0" shapeId="0">
      <text>
        <r>
          <rPr>
            <b/>
            <sz val="9"/>
            <color indexed="81"/>
            <rFont val="Calibri"/>
            <family val="2"/>
            <charset val="238"/>
            <scheme val="minor"/>
          </rPr>
          <t>Uveďte predpokladaný mesiac a rok začiatku realizácie projektu</t>
        </r>
        <r>
          <rPr>
            <sz val="9"/>
            <color indexed="81"/>
            <rFont val="Calibri"/>
            <family val="2"/>
            <charset val="238"/>
            <scheme val="minor"/>
          </rPr>
          <t xml:space="preserve">.
Pre účely tejto výzvy sa za začiatok realizácie projektu považuje dátum vystavenia prvej písomnej objednávky pre dodávateľa tovarov alebo stavebných prác, ktoré sú spolufinancované z prostriedkov mechanizmu v rámci projektu alebo dátum nadobudnutia účinnosti prvého zmluvného vzťahu s dodávateľom tovarov alebo stavebných prác, ktoré sú spolufinancované z prostriedkov mechanizmu v rámci projektu, ak príslušná dodávateľská zmluva nepredpokladá vystavenie písomnej objednávky.
Z uvedeného vyplýva, že pri stanovovaní predpokladaného termínu začiatku realizácie projektu je potrebné zohľadniť to, aké úkony bude vykonávateľ realizovať vo vzťahu k žiadateľovi/prijímateľovi ešte pred nadobudnutím účinnosti prvej zmluvy s dodávateľom tovarov alebo stavebných prác, ktoré sú spolufinancované z prostriedkov mechanizmu v rámci projektu. 
Ak žiadateľ plánuje uzavrieť prvú zmluvu s dodávateľom tovarov alebo stavebných prác spolufinancovaných z prostriedkov mechanizmu v rámci projektu, ktorá nadobudne účinnosť až po uzavretí Zmluvy o poskytnutí PM a schválení procesu VO/O, je potrebné, aby žiadateľ pri stanovení predpokladaného termínu začiatku realizácie projektu zohľadnil predpokladanú dĺžku trvania úkonov, ktoré vykonávateľ realizuje vo vzťahu k žiadateľovi v období po predložení žiadosti a pred nadobudnutím účinnosti prvej zmluvy s dodávateľom tovarov alebo stavebných prác, ktoré sú spolufinancované z prostriedkov mechanizmu v rámci projektu (posudzovanie žiadosti, súčinnosť pri uzatvorení Zmluvy o poskytnutí PM, overenie procesu VO/O).
</t>
        </r>
        <r>
          <rPr>
            <b/>
            <sz val="9"/>
            <color indexed="10"/>
            <rFont val="Calibri"/>
            <family val="2"/>
            <charset val="238"/>
            <scheme val="minor"/>
          </rPr>
          <t>Upozorňujeme</t>
        </r>
        <r>
          <rPr>
            <sz val="9"/>
            <color indexed="81"/>
            <rFont val="Calibri"/>
            <family val="2"/>
            <charset val="238"/>
            <scheme val="minor"/>
          </rPr>
          <t>, že dátum začatia realizácie projektu nemôže byť skorší ako dátum predloženia žiadosti.</t>
        </r>
      </text>
    </comment>
    <comment ref="A31" authorId="0" shapeId="0">
      <text>
        <r>
          <rPr>
            <b/>
            <sz val="9"/>
            <color indexed="81"/>
            <rFont val="Calibri"/>
            <family val="2"/>
            <charset val="238"/>
            <scheme val="minor"/>
          </rPr>
          <t>Uveďte predpokladaný mesiac a rok ukončenia vecnej (fyzickej) realizácie projektu.</t>
        </r>
        <r>
          <rPr>
            <sz val="9"/>
            <color indexed="81"/>
            <rFont val="Calibri"/>
            <family val="2"/>
            <charset val="238"/>
            <scheme val="minor"/>
          </rPr>
          <t xml:space="preserve">
Pre účely tejto výzvy sa za ukončenie vecnej realizácie projektu považuje buď:
- nadobudnutie právoplatnosti kolaudačného rozhodnutia, ktorým bolo povolené trvalé užívanie zariadenia výrobcu elektriny z OZE 
alebo
- vydanie protokolu o úspešne vykonanej funkčnej skúške pripojenia zariadenia výrobcu elektriny z OZE do sústavy,
podľa toho, ktorá z daných skutočností nastane neskôr.
Z uvedeného vyplýva, že pri stanovovaní predpokladaného termínu ukončenia vecnej realizácie projektu je potrebné zohľadniť predpokladané dodacie lehoty predmetu obstarania vrátane zabezpečenia prevádzkyschopnosti predmetu obstarania, ktoré budú súčasťou podmienok zmluvy s dodávateľom tovarov alebo stavebných prác spolufinancovaných z prostriedkov mechanizmu v rámci projektu ako aj dĺžku trvania úkonov, ktoré musí prijímateľ a ďalšie subjekty (napr. povoľujúci orgán, distribučná spoločnosť) vykonať v súvislosti so zabezpečením vyššie uvedených skutočností určujúcich ukončenie vecnej (fyzickej) realizácie projektu a ktoré sú nevyhnutné pre zabezpečenie prevádzkyschopnosti zariadenia na výrobu elektriny z OZE.
</t>
        </r>
        <r>
          <rPr>
            <b/>
            <sz val="9"/>
            <color indexed="10"/>
            <rFont val="Calibri"/>
            <family val="2"/>
            <charset val="238"/>
            <scheme val="minor"/>
          </rPr>
          <t>Upozorňujeme</t>
        </r>
        <r>
          <rPr>
            <sz val="9"/>
            <color indexed="81"/>
            <rFont val="Calibri"/>
            <family val="2"/>
            <charset val="238"/>
            <scheme val="minor"/>
          </rPr>
          <t xml:space="preserve">, že vecná realizácia projektu musí skončiť </t>
        </r>
        <r>
          <rPr>
            <b/>
            <sz val="9"/>
            <color indexed="81"/>
            <rFont val="Calibri"/>
            <family val="2"/>
            <charset val="238"/>
            <scheme val="minor"/>
          </rPr>
          <t>najneskôr 31. marca 2026.</t>
        </r>
        <r>
          <rPr>
            <sz val="9"/>
            <color indexed="81"/>
            <rFont val="Calibri"/>
            <family val="2"/>
            <charset val="238"/>
            <scheme val="minor"/>
          </rPr>
          <t xml:space="preserve">
</t>
        </r>
      </text>
    </comment>
    <comment ref="A34" authorId="0" shapeId="0">
      <text>
        <r>
          <rPr>
            <b/>
            <sz val="9"/>
            <color indexed="81"/>
            <rFont val="Segoe UI"/>
            <family val="2"/>
            <charset val="238"/>
          </rPr>
          <t>Definícia</t>
        </r>
        <r>
          <rPr>
            <sz val="9"/>
            <color indexed="81"/>
            <rFont val="Segoe UI"/>
            <charset val="1"/>
          </rPr>
          <t xml:space="preserve">: Celkový inštalovaný výkon nového zariadenia na výrobu elektriny z obnoviteľného zdroja energie (OZE), ktoré je podporené z prostriedkov mechanizmu a ktoré je pripojené do distribučnej alebo prenosovej sústavy a plne pripravené na výrobu elektriny.
Medzi obnoviteľné zdroje energie patria napríklad nasledovné obnoviteľné nefosílne zdroje energie: veterná, solárna, geotermálna, vodná energia, energia z biomasy, zo skládkových plynov, z plynov z čistiarní odpadových vôd, z bioplynov a iné v súlade s článkom 2 ods. 1 smernice (EÚ) 2018/2001.
</t>
        </r>
      </text>
    </comment>
    <comment ref="I34" authorId="0" shapeId="0">
      <text>
        <r>
          <rPr>
            <sz val="9"/>
            <color indexed="81"/>
            <rFont val="Segoe UI"/>
            <charset val="1"/>
          </rPr>
          <t>Cieľová hodnota merateľného ukazovateľa sa automaticky vyplní v tomto poli na základe hodnoty, ktorú uvedie žiadateľ v parcovnom hárku s názvom "B. rozpočet - zariadenie OZE" v poli s názvom "Inštalovaný výkon zariadenia na výrobu elektriny z OZE v MW".</t>
        </r>
      </text>
    </comment>
    <comment ref="A37" authorId="0" shapeId="0">
      <text>
        <r>
          <rPr>
            <sz val="9"/>
            <color indexed="81"/>
            <rFont val="Segoe UI"/>
            <family val="2"/>
            <charset val="238"/>
          </rPr>
          <t xml:space="preserve">Uveďte výšku prostriedkov mechanizmu, ktorú žiadate poskytnúť na výstavbu / inštaláciu zariadenia na výrobu elektriny z OZE. 
Výšku žiadaných prostriedkov mechanizmu, ktorú uvediete v tejto bunke nemôže byť vyššia ako maximálna výška prostriedkov mechanizmu, ktorá je na základe Vami zadaných údajov automaticky vypočítaná (pri zohľadnení stanoveného finančného limitu prostriedkov mechanizmu na 1 MWh vyrobenej elektriny z OZE vo výške 27 EUR/1MWh) v predchádzajúcej bunke. </t>
        </r>
        <r>
          <rPr>
            <sz val="9"/>
            <color indexed="81"/>
            <rFont val="Segoe UI"/>
            <charset val="1"/>
          </rPr>
          <t xml:space="preserve">
</t>
        </r>
      </text>
    </comment>
    <comment ref="A39" authorId="1" shapeId="0">
      <text>
        <r>
          <rPr>
            <b/>
            <sz val="9"/>
            <color indexed="81"/>
            <rFont val="Segoe UI"/>
            <family val="2"/>
            <charset val="238"/>
          </rPr>
          <t>Uveďte zozna</t>
        </r>
        <r>
          <rPr>
            <sz val="9"/>
            <color indexed="81"/>
            <rFont val="Segoe UI"/>
            <family val="2"/>
            <charset val="238"/>
          </rPr>
          <t xml:space="preserve">
V prípade, že na investičné výdavky uvedené v tejto žiadosti, žiadate o poskytnutie dotácie, príspevku, grantu alebo inej formy pomoci aj z iných verejných zdrojov alebo z iných programov Únie, uveďte zoznam týchto ostatných žiadostí v rozsahu identifikácia žiadosti (názov a kód - ak boli pridelené), názov poskytovateľa, ktorému ste žiadosť predkladali a názov programu, z ktorého má byť žiadosť podporená.</t>
        </r>
      </text>
    </comment>
    <comment ref="A71" authorId="0" shapeId="0">
      <text>
        <r>
          <rPr>
            <sz val="9"/>
            <color indexed="81"/>
            <rFont val="Segoe UI"/>
            <charset val="1"/>
          </rPr>
          <t>V súlade s konaním menom spoločnosti (ak relevantné)</t>
        </r>
      </text>
    </comment>
  </commentList>
</comments>
</file>

<file path=xl/comments2.xml><?xml version="1.0" encoding="utf-8"?>
<comments xmlns="http://schemas.openxmlformats.org/spreadsheetml/2006/main">
  <authors>
    <author>Sutto Ivan</author>
  </authors>
  <commentList>
    <comment ref="A6" authorId="0" shapeId="0">
      <text>
        <r>
          <rPr>
            <sz val="9"/>
            <color indexed="81"/>
            <rFont val="Segoe UI"/>
            <charset val="1"/>
          </rPr>
          <t>Uveďte hodnotu inštalovaného výkonu zariadenia na výrobu elektriny z OZE, ktoré je predmetom projektu.</t>
        </r>
      </text>
    </comment>
    <comment ref="A8" authorId="0" shapeId="0">
      <text>
        <r>
          <rPr>
            <sz val="9"/>
            <color indexed="81"/>
            <rFont val="Calibri"/>
            <family val="2"/>
            <charset val="238"/>
            <scheme val="minor"/>
          </rPr>
          <t>uveďte názov obstarávaného tovaru alebo stavebnej práce, ktorý bude predmetom zákazky</t>
        </r>
      </text>
    </comment>
    <comment ref="G8" authorId="0" shapeId="0">
      <text>
        <r>
          <rPr>
            <sz val="9"/>
            <color indexed="81"/>
            <rFont val="Calibri"/>
            <family val="2"/>
            <charset val="238"/>
            <scheme val="minor"/>
          </rPr>
          <t>z roletového menu vyberte príslušný spôsob, ktorým žiadateľ stanovil výšku výdavkov na zariadenie OZE</t>
        </r>
      </text>
    </comment>
    <comment ref="H8" authorId="0" shapeId="0">
      <text>
        <r>
          <rPr>
            <sz val="9"/>
            <color indexed="81"/>
            <rFont val="Calibri"/>
            <family val="2"/>
            <charset val="238"/>
            <scheme val="minor"/>
          </rPr>
          <t>v rámci vecného popisu výdavku bližšie špecifikujte  (v prípade relevantnosti) jednotlivé výdavky.</t>
        </r>
      </text>
    </comment>
  </commentList>
</comments>
</file>

<file path=xl/sharedStrings.xml><?xml version="1.0" encoding="utf-8"?>
<sst xmlns="http://schemas.openxmlformats.org/spreadsheetml/2006/main" count="231" uniqueCount="217">
  <si>
    <t>Počet jednotiek</t>
  </si>
  <si>
    <t>Miesto realizácie projektu</t>
  </si>
  <si>
    <t>MJ</t>
  </si>
  <si>
    <t>stavebný rozpočet vypracovaný oprávnenou osobou / ocenený výkaz výmer oprávnenou osobou</t>
  </si>
  <si>
    <t>ukončené verejné obstarávanie/obstarávanie</t>
  </si>
  <si>
    <t xml:space="preserve">odborný posudok </t>
  </si>
  <si>
    <t>Názov výdavku</t>
  </si>
  <si>
    <t>Softvér</t>
  </si>
  <si>
    <t>Celkové investičné výdavky na zariadenie OZE</t>
  </si>
  <si>
    <t>Vecný popis výdavku
(komentár k rozpočtu)</t>
  </si>
  <si>
    <t>Názov žiadateľa</t>
  </si>
  <si>
    <t>Názov projektu</t>
  </si>
  <si>
    <t>Stanovenie výšky výdavkov</t>
  </si>
  <si>
    <t>Dlhodobý hmotný majetok</t>
  </si>
  <si>
    <t>ks</t>
  </si>
  <si>
    <t xml:space="preserve">prieskum trhu </t>
  </si>
  <si>
    <t>Názov zariadenia na výrobu elektriny využitím zemného plynu</t>
  </si>
  <si>
    <t>Inštalovaný výkon zariadenia na výrobu elektriny využitím zemného plynu</t>
  </si>
  <si>
    <t>P</t>
  </si>
  <si>
    <t>VMEI-ref</t>
  </si>
  <si>
    <t>VMEI</t>
  </si>
  <si>
    <t>Jednotková cena</t>
  </si>
  <si>
    <t>Kategória výdavkov</t>
  </si>
  <si>
    <r>
      <t>Žiadateľ je oprávnený stanoviť výšku výdavkov na podobnú menej ekologickú investíciu (kontrafaktuálny scenár) výpočtom na základe vzorca:</t>
    </r>
    <r>
      <rPr>
        <b/>
        <sz val="11"/>
        <rFont val="Calibri"/>
        <family val="2"/>
        <charset val="238"/>
        <scheme val="minor"/>
      </rPr>
      <t xml:space="preserve"> VMEI</t>
    </r>
    <r>
      <rPr>
        <sz val="11"/>
        <rFont val="Calibri"/>
        <family val="2"/>
        <charset val="238"/>
        <scheme val="minor"/>
      </rPr>
      <t xml:space="preserve"> = </t>
    </r>
    <r>
      <rPr>
        <b/>
        <sz val="11"/>
        <rFont val="Calibri"/>
        <family val="2"/>
        <charset val="238"/>
        <scheme val="minor"/>
      </rPr>
      <t xml:space="preserve">P </t>
    </r>
    <r>
      <rPr>
        <sz val="11"/>
        <rFont val="Calibri"/>
        <family val="2"/>
        <charset val="238"/>
        <scheme val="minor"/>
      </rPr>
      <t xml:space="preserve">x </t>
    </r>
    <r>
      <rPr>
        <b/>
        <sz val="11"/>
        <rFont val="Calibri"/>
        <family val="2"/>
        <charset val="238"/>
        <scheme val="minor"/>
      </rPr>
      <t>VMEI-ref</t>
    </r>
    <r>
      <rPr>
        <sz val="11"/>
        <rFont val="Calibri"/>
        <family val="2"/>
        <charset val="238"/>
        <scheme val="minor"/>
      </rPr>
      <t xml:space="preserve">
</t>
    </r>
    <r>
      <rPr>
        <b/>
        <sz val="11"/>
        <rFont val="Calibri"/>
        <family val="2"/>
        <charset val="238"/>
        <scheme val="minor"/>
      </rPr>
      <t>VMEI</t>
    </r>
    <r>
      <rPr>
        <sz val="11"/>
        <rFont val="Calibri"/>
        <family val="2"/>
        <charset val="238"/>
        <scheme val="minor"/>
      </rPr>
      <t xml:space="preserve"> - výdavky na podobnú, menej ekologickú investíciu [EUR] 
</t>
    </r>
    <r>
      <rPr>
        <b/>
        <sz val="11"/>
        <rFont val="Calibri"/>
        <family val="2"/>
        <charset val="238"/>
        <scheme val="minor"/>
      </rPr>
      <t>P</t>
    </r>
    <r>
      <rPr>
        <sz val="11"/>
        <rFont val="Calibri"/>
        <family val="2"/>
        <charset val="238"/>
        <scheme val="minor"/>
      </rPr>
      <t xml:space="preserve"> - elektrický výkon zariadenia na výrobu elektriny z OZE, ktoré je predmetom projektu [MW] 
</t>
    </r>
    <r>
      <rPr>
        <b/>
        <sz val="11"/>
        <rFont val="Calibri"/>
        <family val="2"/>
        <charset val="238"/>
        <scheme val="minor"/>
      </rPr>
      <t>VMEI-ref</t>
    </r>
    <r>
      <rPr>
        <sz val="11"/>
        <rFont val="Calibri"/>
        <family val="2"/>
        <charset val="238"/>
        <scheme val="minor"/>
      </rPr>
      <t xml:space="preserve"> - referenčné výdavky podobnej, menej ekologickej investície na jednotku inštalovaného výkonu zariadenia na výrobu elektriny s využitím zemného plynu sú vo výške</t>
    </r>
    <r>
      <rPr>
        <b/>
        <sz val="11"/>
        <rFont val="Calibri"/>
        <family val="2"/>
        <charset val="238"/>
        <scheme val="minor"/>
      </rPr>
      <t xml:space="preserve"> 453 000 EUR/MW</t>
    </r>
    <r>
      <rPr>
        <sz val="11"/>
        <rFont val="Calibri"/>
        <family val="2"/>
        <charset val="238"/>
        <scheme val="minor"/>
      </rPr>
      <t xml:space="preserve">.
</t>
    </r>
  </si>
  <si>
    <t>Inštalovaný výkon zariadenia na výrobu elektriny z OZE v MW</t>
  </si>
  <si>
    <t xml:space="preserve">Názov nového zariadenia na výrobu elektriny z OZE </t>
  </si>
  <si>
    <t>Obchodné meno žiadateľa</t>
  </si>
  <si>
    <t>Sídlo žiadateľa</t>
  </si>
  <si>
    <t>Ulica</t>
  </si>
  <si>
    <t>Číslo</t>
  </si>
  <si>
    <t>Obec</t>
  </si>
  <si>
    <t>PSČ</t>
  </si>
  <si>
    <t>Štát</t>
  </si>
  <si>
    <t>IČO</t>
  </si>
  <si>
    <t>Platiteľ DPH</t>
  </si>
  <si>
    <t>Veľkosť podniku žiadateľa</t>
  </si>
  <si>
    <t>áno</t>
  </si>
  <si>
    <t>nie</t>
  </si>
  <si>
    <t>Komponent</t>
  </si>
  <si>
    <t xml:space="preserve">Názov projektu </t>
  </si>
  <si>
    <t>VUC</t>
  </si>
  <si>
    <t>okres</t>
  </si>
  <si>
    <t>obec</t>
  </si>
  <si>
    <t>Harmonogram projektu</t>
  </si>
  <si>
    <t xml:space="preserve">Plánovaný dátum začatia realizácie projektu </t>
  </si>
  <si>
    <t xml:space="preserve">Plánovaný dátum ukončenia vecnej realizácie projektu </t>
  </si>
  <si>
    <t>Merateľné ukazovatele projektu</t>
  </si>
  <si>
    <t>Názov merateľného ukazovateľa projektu</t>
  </si>
  <si>
    <t>Cieľová hodnota</t>
  </si>
  <si>
    <t xml:space="preserve">Identifikácia osoby určenej pre komunikáciu s MH SR </t>
  </si>
  <si>
    <t>telefónne číslo</t>
  </si>
  <si>
    <t>e-mail</t>
  </si>
  <si>
    <t>Schéma pomoci</t>
  </si>
  <si>
    <t>1. Obnoviteľné zdroje energie a energetická infraštruktúra</t>
  </si>
  <si>
    <t>1. Investície do výstavby nových zdrojov elektriny z OZE</t>
  </si>
  <si>
    <t>Schéma štátnej pomoci z prostriedkov Plánu obnovy a odolnosti na výrobu elektriny z obnoviteľných zdrojov energie v platnom znení</t>
  </si>
  <si>
    <r>
      <t xml:space="preserve">Stručný popis projektu </t>
    </r>
    <r>
      <rPr>
        <sz val="11"/>
        <color theme="1"/>
        <rFont val="Calibri"/>
        <family val="2"/>
        <charset val="238"/>
        <scheme val="minor"/>
      </rPr>
      <t>(účel na ktorý sa žiada poskytnutie prostriedkov mechanizmu)</t>
    </r>
  </si>
  <si>
    <t>Prílohy formulára žiadosti</t>
  </si>
  <si>
    <t>K tomuto formuláru žiadosti predkladám nasledovné prílohy:</t>
  </si>
  <si>
    <t>Projektový zámer stavebno-technologického riešenia zariadenia OZE (povinná príloha)</t>
  </si>
  <si>
    <t xml:space="preserve">Odborný posudok na kontrafaktuálnu investíciu (povinná príloha len v prípade relevantnosti) </t>
  </si>
  <si>
    <r>
      <t>Plnomocenstvo</t>
    </r>
    <r>
      <rPr>
        <sz val="11"/>
        <color theme="1"/>
        <rFont val="Calibri"/>
        <family val="2"/>
        <charset val="238"/>
        <scheme val="minor"/>
      </rPr>
      <t xml:space="preserve"> alebo</t>
    </r>
    <r>
      <rPr>
        <b/>
        <sz val="11"/>
        <color theme="1"/>
        <rFont val="Calibri"/>
        <family val="2"/>
        <charset val="238"/>
        <scheme val="minor"/>
      </rPr>
      <t xml:space="preserve"> iný doklad preukazujúci oprávnenie osoby konať v mene žiadateľa </t>
    </r>
    <r>
      <rPr>
        <sz val="11"/>
        <color theme="1"/>
        <rFont val="Calibri"/>
        <family val="2"/>
        <charset val="238"/>
        <scheme val="minor"/>
      </rPr>
      <t>(povinná príloha len v prípade relevantnosti)</t>
    </r>
  </si>
  <si>
    <t>A.1 Identifikácia žiadateľa</t>
  </si>
  <si>
    <t>A.2 Identifikácia projektu</t>
  </si>
  <si>
    <t>Ja, dolupodpísaný žiadateľ (štatutárny orgán žiadateľa) čestne vyhlasujem, že:</t>
  </si>
  <si>
    <t>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</si>
  <si>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žiadateľ, ktorým je právnická osoba (t. j. ak relevantné), nemá právoplatným rozsudkom uložený niektorý z nasledujúcich trestov: trest zrušenia právnickej osoby, trest zákazu prijímať dotácie alebo subvencie, trest zákazu prijímať pomoc a podporu poskytovanú z fondov Európskej únie alebo trest zákazu účasti vo verejnom obstarávaní podľa zákona č. 91/2016 Z. z. o trestnej zodpovednosti právnických osôb a o zmene a doplnení niektorých zákonov v znení neskorších predpisov</t>
  </si>
  <si>
    <t>žiadateľ, ani štatutárny orgán žiadateľa, ani žiadny člen štatutárneho orgánu, riadiaceho orgánu alebo dozorného orgánu, ani prokurista/i, ani osoba splnomocnená zastupovať žiadateľa v proces posudzovania žiadosti (ak relevantné) neboli právoplatne odsúdení za niektorý z nasledujúcich trestných činov: trestný čin subvenčného podvodu, trestný čin poškodzovania finančných záujmov Európskej únie, trestný čin machinácií pri verejnom obstarávaní a verejnej dražbe, trestný čin prijímania úplatku, trestný čin podplácania, trestný čin nepriamej korupcie alebo trestný čin prijatia a poskytnutia nenáležitej výhody</t>
  </si>
  <si>
    <t>nenárokuje sa voči mne vrátenie štátnej pomoci na základe rozhodnutia Európskej komisie, v ktorom bola táto štátna pomoc poskytnutá Slovenskou republikou označená za neoprávnenú a nezlučiteľnú s vnútorným trhom</t>
  </si>
  <si>
    <t>nie je voči mne vyhlásený konkurz ani povolená reštrukturalizácia</t>
  </si>
  <si>
    <t>zabezpečím finančné prostriedky na spolufinancovanie projektu tak, aby nebola ohrozená jeho implementácia</t>
  </si>
  <si>
    <t>som si vedomý skutočnosti, že na poskytnutie prostriedkov mechanizmu nie je právny nárok</t>
  </si>
  <si>
    <t>nie som evidovaný v Systéme včasného odhaľovania rizika a vylúčenia (EDES) ako vylúčená osoba alebo subjekt (v zmysle článku 135 a nasledujúcich nariadenia č. 2018/1046)</t>
  </si>
  <si>
    <t>nezačal som s realizáciou prác na projekte pred dátumom predloženia tejto žiadosti</t>
  </si>
  <si>
    <t>pomoc v rámci projektu, resp. jeho časti nebude poskytnutá na odvetvia a činnosti, na ktoré sa pomoc v zmysle relevantnej právnej úpravy nevzťahuje</t>
  </si>
  <si>
    <t>som si vedomý, že životnosť komponentov nového zariadenia, ktoré využíva slnečnú energiu na priamu výrobu elektriny musí byť  minimálne 20 rokov v prípade fotovoltických panelov a 10 rokov v prípade meničov napätia</t>
  </si>
  <si>
    <t>som si vedomý, že životnosť veternej turbíny (komponent zariadenia, ktoré využíva veternú energiu na priamu výrobu elektriny) musí byť minimálne 15 rokov</t>
  </si>
  <si>
    <t>predkladaný projekt spĺňa požiadavky uvedené v prílohe č. 4 k tejto výzve - Kritériá zabezpečenia súladu projektu s princípom „výrazne nenarušiť“. Zároveň sa zaväzujem preukázať splnenie predmetných požiadaviek spôsobom a v lehotách stanovených v uvedenej prílohe a v tejto výzve</t>
  </si>
  <si>
    <t>som si vedomý podmienok vzťahujúcich sa na implementáciu projektu uvedených v Zmluve o poskytnutí prostriedkov mechanizmu v súlade s upozornením uvedeným v časti D. výzvy – Informácie pre žiadateľa</t>
  </si>
  <si>
    <t>Nové zariadenie, ktoré využíva slnečnú energiu na priamu výrobu elektriny</t>
  </si>
  <si>
    <r>
      <t>Kontrafaktuálny scenár predstavuje opis technicky porovnateľnej investície, ktorú by žiadateľ vierohodne realizoval aj bez pomoci. V porovnaní s navrhovaným projektom preto technicky porovnateľná (kontrafaktuálna) investícia musí dosahovať porovnateľné technické parametre, napr. kapacita alebo výkon zariadenia ako aj všetky ďalšie parametre, okrem vlastností, ktoré napĺňajú environmentálne ciele.
Žiadateľ je oprávnený stanoviť výšku výdavkov na podobnú menej ekologickú investíciu (kontrafaktuálny scenár)</t>
    </r>
    <r>
      <rPr>
        <b/>
        <sz val="11"/>
        <color theme="1"/>
        <rFont val="Calibri"/>
        <family val="2"/>
        <charset val="238"/>
        <scheme val="minor"/>
      </rPr>
      <t xml:space="preserve"> </t>
    </r>
    <r>
      <rPr>
        <sz val="11"/>
        <color theme="1"/>
        <rFont val="Calibri"/>
        <family val="2"/>
        <charset val="238"/>
        <scheme val="minor"/>
      </rPr>
      <t xml:space="preserve">buď </t>
    </r>
    <r>
      <rPr>
        <b/>
        <sz val="11"/>
        <color theme="1"/>
        <rFont val="Calibri"/>
        <family val="2"/>
        <charset val="238"/>
        <scheme val="minor"/>
      </rPr>
      <t xml:space="preserve">identifikáciou kontrafaktuálnej investície </t>
    </r>
    <r>
      <rPr>
        <u/>
        <sz val="11"/>
        <color theme="1"/>
        <rFont val="Calibri"/>
        <family val="2"/>
        <charset val="238"/>
        <scheme val="minor"/>
      </rPr>
      <t>alebo</t>
    </r>
    <r>
      <rPr>
        <b/>
        <sz val="11"/>
        <color theme="1"/>
        <rFont val="Calibri"/>
        <family val="2"/>
        <charset val="238"/>
        <scheme val="minor"/>
      </rPr>
      <t xml:space="preserve"> výpočtom</t>
    </r>
    <r>
      <rPr>
        <sz val="11"/>
        <color theme="1"/>
        <rFont val="Calibri"/>
        <family val="2"/>
        <charset val="238"/>
        <scheme val="minor"/>
      </rPr>
      <t xml:space="preserve">.
</t>
    </r>
  </si>
  <si>
    <t xml:space="preserve">Výpočet </t>
  </si>
  <si>
    <t>Nové zariadenie, ktoré využíva veternú energiu na priamu výrobu elektriny</t>
  </si>
  <si>
    <t>Nové zariadenie, ktoré využíva geotermálnu energiu na výrobu elektriny pomocou kombinovanej výroby elektriny a tepla</t>
  </si>
  <si>
    <t>Nové zariadenie, ktoré využíva biomasu na výrobu elektriny pomocou kombinovanej výroby elektriny a tepla</t>
  </si>
  <si>
    <t>Nové zariadenie, ktoré využíva bioplyn na výrobu elektriny pomocou kombinovanej výroby elektriny a tepla</t>
  </si>
  <si>
    <t>Nové zariadenie, ktoré využíva skládkový plyn na výrobu elektriny pomocou kombinovanej výroby elektriny a tepla</t>
  </si>
  <si>
    <t>Nové zariadenie, ktoré využíva plyn z ČOV na výrobu elektriny pomocou kombinovanej výroby elektriny a tepla</t>
  </si>
  <si>
    <t>veľký podnik</t>
  </si>
  <si>
    <t>stredný podnik</t>
  </si>
  <si>
    <t>mikro, malý podnik</t>
  </si>
  <si>
    <t>Typ zariadenia OZE</t>
  </si>
  <si>
    <t>Bratislavský samosprávny kraj</t>
  </si>
  <si>
    <t>Trnavský samosprávny kraj</t>
  </si>
  <si>
    <t>Trenčiansky samosprávny kraj</t>
  </si>
  <si>
    <t>Žilinský samosprávny kraj</t>
  </si>
  <si>
    <t>Banskobystrický samosprávny kraj</t>
  </si>
  <si>
    <t>Prešovský samosprávny kraj</t>
  </si>
  <si>
    <t>Košický samosprávny kraj</t>
  </si>
  <si>
    <t>Druh zariadenia OZE</t>
  </si>
  <si>
    <t>Nitriansky samosprávny kraj</t>
  </si>
  <si>
    <t>Meno a priezvisko osoby oprávnenej konať v mene žiadateľa</t>
  </si>
  <si>
    <t>Podpis</t>
  </si>
  <si>
    <t>všetky informácie obsiahnuté v žiadosti o poskytnutie prostriedkov mechanizmu (ďalej len „žiadosť“) a všetkých jej prílohách sú úplné, pravdivé a správne</t>
  </si>
  <si>
    <r>
      <t xml:space="preserve">FORMULÁR ŽIADOSTI - časť A - </t>
    </r>
    <r>
      <rPr>
        <sz val="18"/>
        <color theme="0"/>
        <rFont val="Calibri"/>
        <family val="2"/>
        <charset val="238"/>
        <scheme val="minor"/>
      </rPr>
      <t>I</t>
    </r>
    <r>
      <rPr>
        <sz val="16"/>
        <color theme="0"/>
        <rFont val="Calibri"/>
        <family val="2"/>
        <charset val="238"/>
        <scheme val="minor"/>
      </rPr>
      <t>dentifikácia žiadateľa a projektu</t>
    </r>
  </si>
  <si>
    <r>
      <t xml:space="preserve">FORMULÁR ŽIADOSTI - časť B - </t>
    </r>
    <r>
      <rPr>
        <sz val="16"/>
        <color theme="0"/>
        <rFont val="Calibri"/>
        <family val="2"/>
        <charset val="238"/>
        <scheme val="minor"/>
      </rPr>
      <t>Rozpočet zariadenia OZE (predmet projektu)</t>
    </r>
  </si>
  <si>
    <r>
      <t xml:space="preserve">FORMULÁR ŽIADOSTI - časť C - </t>
    </r>
    <r>
      <rPr>
        <sz val="16"/>
        <color theme="0"/>
        <rFont val="Calibri"/>
        <family val="2"/>
        <charset val="238"/>
        <scheme val="minor"/>
      </rPr>
      <t>Rozpočet kontrafaktuálneho scenára (zemný plyn)</t>
    </r>
  </si>
  <si>
    <r>
      <t xml:space="preserve">Celkové oprávnené výdavky projektu </t>
    </r>
    <r>
      <rPr>
        <sz val="11"/>
        <color theme="1"/>
        <rFont val="Calibri"/>
        <family val="2"/>
        <charset val="238"/>
        <scheme val="minor"/>
      </rPr>
      <t>(mimoriadne investičné výdavky)</t>
    </r>
  </si>
  <si>
    <t>Počet prevádzkových hodín</t>
  </si>
  <si>
    <t>Bratislava I</t>
  </si>
  <si>
    <t>Dunajská Streda</t>
  </si>
  <si>
    <t>Bánovce nad Bebravou</t>
  </si>
  <si>
    <t>Komárno</t>
  </si>
  <si>
    <t>Tvrdošín</t>
  </si>
  <si>
    <t>Veľký Krtíš</t>
  </si>
  <si>
    <t>Stará Ľubovňa</t>
  </si>
  <si>
    <t>Spišská Nová Ves</t>
  </si>
  <si>
    <t>Bratislava II</t>
  </si>
  <si>
    <t>Galanta</t>
  </si>
  <si>
    <t>Ilava</t>
  </si>
  <si>
    <t>Levice</t>
  </si>
  <si>
    <t>Žilina</t>
  </si>
  <si>
    <t>Zvolen</t>
  </si>
  <si>
    <t>Stropkov</t>
  </si>
  <si>
    <t>Trebišov</t>
  </si>
  <si>
    <t>Bratislava III</t>
  </si>
  <si>
    <t>Hlohovec</t>
  </si>
  <si>
    <t>Myjava</t>
  </si>
  <si>
    <t>Nitra</t>
  </si>
  <si>
    <t>Bytča</t>
  </si>
  <si>
    <t>Žarnovica</t>
  </si>
  <si>
    <t>Svidník</t>
  </si>
  <si>
    <t>Gelnica</t>
  </si>
  <si>
    <t>Bratislava IV</t>
  </si>
  <si>
    <t>Piešťany</t>
  </si>
  <si>
    <t>Nové Mesto nad Váhom</t>
  </si>
  <si>
    <t>Nové Zámky</t>
  </si>
  <si>
    <t>Čadca</t>
  </si>
  <si>
    <t>Žiar nad Hronom</t>
  </si>
  <si>
    <t>Vranov nad Topľou</t>
  </si>
  <si>
    <t>Košice I</t>
  </si>
  <si>
    <t>Bratislava V</t>
  </si>
  <si>
    <t>Senica</t>
  </si>
  <si>
    <t>Partizánske</t>
  </si>
  <si>
    <t>Šaľa</t>
  </si>
  <si>
    <t>Dolný Kubín</t>
  </si>
  <si>
    <t>Banská Bystrica</t>
  </si>
  <si>
    <t>Bardejov</t>
  </si>
  <si>
    <t>Košice II</t>
  </si>
  <si>
    <t>Malacky</t>
  </si>
  <si>
    <t>Skalica</t>
  </si>
  <si>
    <t>Považská Bystrica</t>
  </si>
  <si>
    <t>Topoľčany</t>
  </si>
  <si>
    <t>Kysucké Nové Mesto</t>
  </si>
  <si>
    <t>Banská Štiavnica</t>
  </si>
  <si>
    <t>Humenné</t>
  </si>
  <si>
    <t>Košice III</t>
  </si>
  <si>
    <t>Pezinok</t>
  </si>
  <si>
    <t>Trnava</t>
  </si>
  <si>
    <t>Prievidza</t>
  </si>
  <si>
    <t>Zlaté Moravce</t>
  </si>
  <si>
    <t>Liptovský Mikuláš</t>
  </si>
  <si>
    <t>Brezno</t>
  </si>
  <si>
    <t>Kežmarok</t>
  </si>
  <si>
    <t>Košice IV</t>
  </si>
  <si>
    <t>Senec</t>
  </si>
  <si>
    <t>Púchov</t>
  </si>
  <si>
    <t>Martin</t>
  </si>
  <si>
    <t>Detva</t>
  </si>
  <si>
    <t>Levoča</t>
  </si>
  <si>
    <t>Košice - okolie</t>
  </si>
  <si>
    <t>Trenčín</t>
  </si>
  <si>
    <t>Námestovo</t>
  </si>
  <si>
    <t>Krupina</t>
  </si>
  <si>
    <t>Medzilaborce</t>
  </si>
  <si>
    <t>Michalovce</t>
  </si>
  <si>
    <t>Ružomberok</t>
  </si>
  <si>
    <t>Lučenec</t>
  </si>
  <si>
    <t>Poprad</t>
  </si>
  <si>
    <t>Rožňava</t>
  </si>
  <si>
    <t>Turčianske Teplice</t>
  </si>
  <si>
    <t>Poltár</t>
  </si>
  <si>
    <t>Prešov</t>
  </si>
  <si>
    <t>Sobrance</t>
  </si>
  <si>
    <t>Revúca</t>
  </si>
  <si>
    <t>Sabinov</t>
  </si>
  <si>
    <t>Rimavská Sobota</t>
  </si>
  <si>
    <t>Snina</t>
  </si>
  <si>
    <t>Životnosť</t>
  </si>
  <si>
    <t>Pôda</t>
  </si>
  <si>
    <t>Územné členenie</t>
  </si>
  <si>
    <t>Výdavky celkom</t>
  </si>
  <si>
    <t>Intenzity</t>
  </si>
  <si>
    <t>Kód žiadosti
(žiadateľ nevypĺňa)</t>
  </si>
  <si>
    <t xml:space="preserve">zariadenie na priamu výrobu elektriny zo slnečnej energie nebude umiestnené na pozemku, ktorý bol ku dňu vyhlásenia výzvy poľnohospodárskym druhom pozemku </t>
  </si>
  <si>
    <t>meno a priezvisko</t>
  </si>
  <si>
    <t>Identifikácia žiadosti</t>
  </si>
  <si>
    <t>Poskytovateľ</t>
  </si>
  <si>
    <t>Program</t>
  </si>
  <si>
    <t>A.3 Zoznam žiadostí o pomoc z iných zdrojov</t>
  </si>
  <si>
    <t>A.4 Prílohy formulára žiadosti</t>
  </si>
  <si>
    <t>A.5 Súhrnné čestné vyhlásenie žiadateľa</t>
  </si>
  <si>
    <t>Dvojité financovanie</t>
  </si>
  <si>
    <t>Dodatočný inštalovaný výkon pre obnoviteľnú energiu v MW</t>
  </si>
  <si>
    <t>Maximálna výška prostriedkov mechanizmu</t>
  </si>
  <si>
    <t>Výška žiadaných prostriedkov mechanizmu</t>
  </si>
  <si>
    <t>Výška žiadaných prostriedkov mechanizmu na 1 MWh vyrobenej elektriny z OZE</t>
  </si>
  <si>
    <r>
      <t xml:space="preserve">V tomto pracovnom hárku žiadateľ uvádza požadované informácie a výšku investičných výdavkov na zariadenie na výrobu elektriny z OZE, ktoré je predmetom projektu. 
Rozpočet výdavkov na zariadenie OZE je preddefinovaný tak, aby umožňoval uviesť výšku výdavkov za každé zariadenie, resp. časť zariadenia, ktoré predstavuje samostatnú zákazku v procese verejného obstarávania/obstarávania (VO/O). V prípade, ak predmet projektu tvorí viac ako jedna zákazka v procese VO/O, žiadateľ uvedie každú zákazku ako samostatný výdavok rozpočtu. 
</t>
    </r>
    <r>
      <rPr>
        <b/>
        <u/>
        <sz val="11"/>
        <color rgb="FFFF0000"/>
        <rFont val="Calibri"/>
        <family val="2"/>
        <charset val="238"/>
        <scheme val="minor"/>
      </rPr>
      <t>Upozornenia:</t>
    </r>
    <r>
      <rPr>
        <sz val="11"/>
        <rFont val="Calibri"/>
        <family val="2"/>
        <charset val="238"/>
        <scheme val="minor"/>
      </rPr>
      <t xml:space="preserve">
 - výdavky na softvér uvádza žiadateľ v rámci samostatne preddefinovanej položky z dôvodu nevyhnutnosti overenia stanoveného finančného limitu (max. 10 % z COV projektu).
 - výdavky na zariadenie OZE musia spĺňať podmienky vecnej oprávnenosti výdavkov, ktoré stanovuje výzva, resp. schéma štátnej pomoci z prostriedkov Plánu obnovy a odolnosti na výrobu elektriny z OZE v platnom znení.  To znamená, že môže ísť iba o investičné výdavky na nákup dlhodobého hmotného majetku a softvéru, ktoré sú nevyhnutné na výstavbu/inštaláciu zariadenia na výrobu elektrinyy z OZE, ktorého prevádzkou sa dosiahne vyššia úroveň ochrany životného prostredia.
 - v prípade, ak žiadateľ má nárok na odpočet DPH, uvádza výdavky v rozpočte bez DPH. V prípade, ak žiadateľ nie je platiteľ DPH, resp. nemá nárok na odpočet DPH, uvádza výdavky v rozpočte s DPH.
- žiadateľ stanoví výšku výdavkov na zariadenie na výrobu elektriny z OZE na základe reálnych (trhových) cien, a to napr. prostredníctvom prieskumu trhu alebo odborného posudku, prípadne stavebného rozpočtu vypracovaného oprávnenou osobou, resp. výkazu výmer oceneného oprávnenou osobou. Spôsob, ktorým žiadateľ stanovil výšku výdavkov na zariadenie na výrobu elektriny z OZE uvedie žiadateľ výberom z roletového menu v bunke s názvom "Stanovenie výšky výdavkov" v tomto hárku.
V prípade, ak sa preukáže, že žiadateľ uviedol v rozpočte výdavky, ktoré  nesplnia podmienky vecnej oprávnenosti, vykonávateľ je, v závislosti od identifikovaných nedostatkov, oprávnený znížiť výšku zodpovedajúcich výdavkov, uznať výdavok v plnej výške ako neoprávnený alebo vyvodiť iné právne následky v procese posudzovania žiadosti, resp. v súlade s podmienkami upravenými v zmluve o poskytnutí PM.  </t>
    </r>
  </si>
  <si>
    <r>
      <t xml:space="preserve">Identifikácia kontrafaktuálnej investície </t>
    </r>
    <r>
      <rPr>
        <sz val="14"/>
        <rFont val="Calibri"/>
        <family val="2"/>
        <charset val="238"/>
        <scheme val="minor"/>
      </rPr>
      <t>(znalecký posudok)</t>
    </r>
  </si>
  <si>
    <t xml:space="preserve">Rozpočet kontrafaktuálnej investície vyplní žiadateľ v prípade, ak stanovuje výšku výdavkov na podobnú menej ekologickú investíciu tak, že identifikuje konkrétne zariadenie, ktoré vyrába elektrinu využitím zemného plynu, (t.j. menej ekologickým spôsobom) a ktoré má technické parametre porovnateľné so zariadením na výrobu elektriny z OZE (predmet projektu). Žiadateľ určí výšku výdavkov na kontrafaktuálnu investíciu, ktoré  uvádza v tomto rozpočte, na základe znaleckého posudku.
POZOR!!! Výdavky na kontrafaktuálnu investíciu musia tak, ako výdavky na za riadenie na výrobu elektriny z OZE (predmet projektu), spĺňať podmienky vecnej oprávnenosti výdavkov, ktoré stanovuje výzva, resp. schéma štátnej pomoci z prostriedkov Plánu obnovy a odolnosti na výrobu elektriny z OZE v platnom znení. 
V prípade, ak žiadateľ má nárok na odpočet DPH, uvádza výšku výdavkov bez DPH. V prípade, ak žiadateľ nie je platiteľ DPH, resp. nemá nárok na odpočet DPH, uvádza výšku výdavkov s DPH. </t>
  </si>
  <si>
    <r>
      <t>spĺňam podmienky poskytnutia prostriedkov mechanizmu uvedené v príslušnej výzve a schéme štátnej pomoci</t>
    </r>
    <r>
      <rPr>
        <sz val="11"/>
        <color rgb="FFFF0000"/>
        <rFont val="Calibri"/>
        <family val="2"/>
        <charset val="238"/>
        <scheme val="minor"/>
      </rPr>
      <t xml:space="preserve"> </t>
    </r>
    <r>
      <rPr>
        <sz val="11"/>
        <rFont val="Calibri"/>
        <family val="2"/>
        <charset val="238"/>
        <scheme val="minor"/>
      </rPr>
      <t>a nesiem plnú právnu zodpovednosť za dodržanie podmienok vyplývajúcich zo schémy štátnej pomoci a za situácie, ak v rámci projektu dôjde k poskytnutiu inej formy výhody, ktorá na základe Zmluvy o fungovaní EÚ znamená porušenie pravidiel týkajúcich sa štátnej pomoci</t>
    </r>
  </si>
  <si>
    <t>som si vedomý, že vecná realizácia projektu musí skončiť najneskôr do 31. marca 2026</t>
  </si>
  <si>
    <t>Celkové investičné výdavky na kontrafaktuálnu investíciu stanovené v znaleckom posudku</t>
  </si>
  <si>
    <t>na investičné výdavky uvedené v projekte som nedostal inú dotáciu, príspevok, grant alebo inú formu pomoci z verejných zdrojov, zdrojov Európskej únie alebo iných nástrojov finančnej pomoci poskytnutej SR (ďalej len „ iná pomoc“), ktorá by predstavovala dvojité financovanie, ani som o žiadnu inú pomoc nepožiadal</t>
  </si>
  <si>
    <t>na investičné výdavky uvedené v projekte som nedostal inú dotáciu, príspevok, grant alebo inú formu pomoci z verejných zdrojov, zdrojov Európskej únie alebo iných nástrojov finančnej pomoci poskytnutej SR (ďalej len „ iná pomoc“), ktorá by predstavovala dvojité financovanie, požiadal som o inú pomoc výlučne v žiadostiach identifikovaných v časti A.3 Zoznam žiadostí o pomoc z iných zdrojov a budem vykonávateľa bezodkladne informovať o výsledku spracovania týchto žiadostí príslušnými poskytovateľmi a prípadnom poskytnutí pomoci</t>
  </si>
  <si>
    <t>Investícia:</t>
  </si>
  <si>
    <t>Výpis z registra trestov (povinná príloha)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</si>
</sst>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quot;€&quot;"/>
  </numFmts>
  <fonts count="29" x14ac:knownFonts="1">
    <font>
      <sz val="11"/>
      <color theme="1"/>
      <name val="Calibri"/>
      <family val="2"/>
      <charset val="238"/>
      <scheme val="minor"/>
    </font>
    <font>
      <sz val="10"/>
      <name val="Arial"/>
      <family val="2"/>
      <charset val="238"/>
    </font>
    <font>
      <b/>
      <sz val="11"/>
      <color theme="1"/>
      <name val="Calibri"/>
      <family val="2"/>
      <charset val="238"/>
      <scheme val="minor"/>
    </font>
    <font>
      <b/>
      <sz val="11"/>
      <name val="Calibri"/>
      <family val="2"/>
      <charset val="238"/>
      <scheme val="minor"/>
    </font>
    <font>
      <b/>
      <sz val="12"/>
      <name val="Calibri"/>
      <family val="2"/>
      <charset val="238"/>
      <scheme val="minor"/>
    </font>
    <font>
      <sz val="11"/>
      <name val="Calibri"/>
      <family val="2"/>
      <charset val="238"/>
      <scheme val="minor"/>
    </font>
    <font>
      <b/>
      <sz val="18"/>
      <color theme="0"/>
      <name val="Calibri"/>
      <family val="2"/>
      <charset val="238"/>
      <scheme val="minor"/>
    </font>
    <font>
      <b/>
      <sz val="14"/>
      <name val="Calibri"/>
      <family val="2"/>
      <charset val="238"/>
      <scheme val="minor"/>
    </font>
    <font>
      <sz val="12"/>
      <name val="Calibri"/>
      <family val="2"/>
      <charset val="238"/>
      <scheme val="minor"/>
    </font>
    <font>
      <sz val="10"/>
      <name val="Calibri"/>
      <family val="2"/>
      <charset val="238"/>
      <scheme val="minor"/>
    </font>
    <font>
      <sz val="10"/>
      <color theme="1"/>
      <name val="Calibri"/>
      <family val="2"/>
      <charset val="238"/>
      <scheme val="minor"/>
    </font>
    <font>
      <b/>
      <sz val="14"/>
      <color theme="0"/>
      <name val="Calibri"/>
      <family val="2"/>
      <charset val="238"/>
      <scheme val="minor"/>
    </font>
    <font>
      <b/>
      <sz val="11"/>
      <color theme="0"/>
      <name val="Calibri"/>
      <family val="2"/>
      <charset val="238"/>
      <scheme val="minor"/>
    </font>
    <font>
      <b/>
      <sz val="12"/>
      <color theme="0"/>
      <name val="Calibri"/>
      <family val="2"/>
      <charset val="238"/>
      <scheme val="minor"/>
    </font>
    <font>
      <b/>
      <sz val="10"/>
      <color theme="1"/>
      <name val="Calibri"/>
      <family val="2"/>
      <charset val="238"/>
      <scheme val="minor"/>
    </font>
    <font>
      <u/>
      <sz val="11"/>
      <color theme="1"/>
      <name val="Calibri"/>
      <family val="2"/>
      <charset val="238"/>
      <scheme val="minor"/>
    </font>
    <font>
      <b/>
      <sz val="11"/>
      <color theme="8" tint="-0.249977111117893"/>
      <name val="Calibri"/>
      <family val="2"/>
      <charset val="238"/>
      <scheme val="minor"/>
    </font>
    <font>
      <sz val="14"/>
      <name val="Calibri"/>
      <family val="2"/>
      <charset val="238"/>
      <scheme val="minor"/>
    </font>
    <font>
      <b/>
      <i/>
      <sz val="11"/>
      <color theme="1"/>
      <name val="Calibri"/>
      <family val="2"/>
      <charset val="238"/>
      <scheme val="minor"/>
    </font>
    <font>
      <sz val="18"/>
      <color theme="0"/>
      <name val="Calibri"/>
      <family val="2"/>
      <charset val="238"/>
      <scheme val="minor"/>
    </font>
    <font>
      <sz val="16"/>
      <color theme="0"/>
      <name val="Calibri"/>
      <family val="2"/>
      <charset val="238"/>
      <scheme val="minor"/>
    </font>
    <font>
      <sz val="9"/>
      <color indexed="81"/>
      <name val="Segoe UI"/>
      <family val="2"/>
      <charset val="238"/>
    </font>
    <font>
      <sz val="9"/>
      <color indexed="81"/>
      <name val="Segoe UI"/>
      <charset val="1"/>
    </font>
    <font>
      <sz val="9"/>
      <color indexed="81"/>
      <name val="Calibri"/>
      <family val="2"/>
      <charset val="238"/>
      <scheme val="minor"/>
    </font>
    <font>
      <b/>
      <sz val="9"/>
      <color indexed="81"/>
      <name val="Calibri"/>
      <family val="2"/>
      <charset val="238"/>
      <scheme val="minor"/>
    </font>
    <font>
      <b/>
      <sz val="9"/>
      <color indexed="10"/>
      <name val="Calibri"/>
      <family val="2"/>
      <charset val="238"/>
      <scheme val="minor"/>
    </font>
    <font>
      <b/>
      <u/>
      <sz val="11"/>
      <color rgb="FFFF0000"/>
      <name val="Calibri"/>
      <family val="2"/>
      <charset val="238"/>
      <scheme val="minor"/>
    </font>
    <font>
      <b/>
      <sz val="9"/>
      <color indexed="81"/>
      <name val="Segoe UI"/>
      <family val="2"/>
      <charset val="238"/>
    </font>
    <font>
      <sz val="11"/>
      <color rgb="FFFF0000"/>
      <name val="Calibri"/>
      <family val="2"/>
      <charset val="238"/>
      <scheme val="minor"/>
    </font>
  </fonts>
  <fills count="17">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 fillId="0" borderId="0"/>
  </cellStyleXfs>
  <cellXfs count="141">
    <xf numFmtId="0" fontId="0" fillId="0" borderId="0" xfId="0"/>
    <xf numFmtId="0" fontId="0" fillId="0" borderId="0" xfId="0" applyFont="1"/>
    <xf numFmtId="0" fontId="0" fillId="0" borderId="0" xfId="0" applyFont="1" applyAlignment="1">
      <alignment vertical="center"/>
    </xf>
    <xf numFmtId="49" fontId="5" fillId="0" borderId="0" xfId="0" applyNumberFormat="1" applyFont="1" applyBorder="1" applyAlignment="1" applyProtection="1">
      <alignment horizontal="left" vertical="center" wrapText="1"/>
    </xf>
    <xf numFmtId="0" fontId="5" fillId="0" borderId="0" xfId="0" applyFont="1"/>
    <xf numFmtId="0" fontId="0" fillId="0" borderId="0" xfId="0" applyFont="1" applyBorder="1" applyProtection="1"/>
    <xf numFmtId="0" fontId="0" fillId="0" borderId="0" xfId="0" applyFont="1" applyFill="1" applyBorder="1" applyProtection="1"/>
    <xf numFmtId="49" fontId="5"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49" fontId="5" fillId="0" borderId="0" xfId="0" applyNumberFormat="1" applyFont="1" applyFill="1" applyBorder="1" applyAlignment="1" applyProtection="1">
      <alignment horizontal="left" vertical="top" wrapText="1"/>
    </xf>
    <xf numFmtId="49" fontId="5" fillId="0" borderId="0" xfId="0" applyNumberFormat="1" applyFont="1" applyBorder="1" applyAlignment="1" applyProtection="1">
      <alignment horizontal="left" wrapText="1"/>
    </xf>
    <xf numFmtId="2" fontId="0"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vertical="center"/>
    </xf>
    <xf numFmtId="0" fontId="13" fillId="0" borderId="0" xfId="0" applyFont="1" applyFill="1" applyBorder="1" applyAlignment="1">
      <alignment horizontal="left" vertical="top" wrapText="1"/>
    </xf>
    <xf numFmtId="0" fontId="9" fillId="9" borderId="1" xfId="0" applyFont="1" applyFill="1" applyBorder="1" applyAlignment="1">
      <alignment horizontal="center" vertical="center"/>
    </xf>
    <xf numFmtId="0" fontId="9" fillId="9" borderId="1" xfId="0" applyFont="1" applyFill="1" applyBorder="1" applyAlignment="1">
      <alignment horizontal="center" vertical="top" wrapText="1"/>
    </xf>
    <xf numFmtId="165" fontId="12" fillId="13" borderId="6" xfId="0" applyNumberFormat="1" applyFont="1" applyFill="1" applyBorder="1" applyAlignment="1">
      <alignment horizontal="right"/>
    </xf>
    <xf numFmtId="165" fontId="13"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2" fillId="0" borderId="0" xfId="0" applyFont="1"/>
    <xf numFmtId="0" fontId="4" fillId="0" borderId="0" xfId="0" applyFont="1" applyFill="1" applyBorder="1" applyAlignment="1">
      <alignment horizontal="left" vertical="top" wrapText="1"/>
    </xf>
    <xf numFmtId="0" fontId="9" fillId="9" borderId="1" xfId="0" applyFont="1" applyFill="1" applyBorder="1" applyAlignment="1">
      <alignment horizontal="center" vertical="center" wrapText="1"/>
    </xf>
    <xf numFmtId="49" fontId="5" fillId="0" borderId="0" xfId="0" applyNumberFormat="1" applyFont="1" applyBorder="1" applyAlignment="1" applyProtection="1">
      <alignment horizontal="left" wrapText="1"/>
    </xf>
    <xf numFmtId="0" fontId="0" fillId="0" borderId="0" xfId="0" applyFont="1" applyBorder="1"/>
    <xf numFmtId="165" fontId="13" fillId="11" borderId="1" xfId="0" applyNumberFormat="1" applyFont="1" applyFill="1" applyBorder="1" applyAlignment="1">
      <alignment horizontal="right" vertical="center"/>
    </xf>
    <xf numFmtId="0" fontId="0" fillId="0" borderId="5" xfId="0" applyFont="1" applyBorder="1"/>
    <xf numFmtId="0" fontId="0" fillId="0" borderId="4" xfId="0" applyFont="1" applyBorder="1"/>
    <xf numFmtId="0" fontId="0" fillId="0" borderId="3" xfId="0" applyFont="1" applyBorder="1"/>
    <xf numFmtId="0" fontId="0" fillId="0" borderId="7" xfId="0" applyBorder="1"/>
    <xf numFmtId="0" fontId="4" fillId="0" borderId="0" xfId="0" applyFont="1" applyFill="1" applyBorder="1" applyAlignment="1">
      <alignment horizontal="left" vertical="center" wrapText="1"/>
    </xf>
    <xf numFmtId="0" fontId="13" fillId="0" borderId="0" xfId="0" applyFont="1" applyFill="1" applyBorder="1" applyAlignment="1">
      <alignment vertical="center"/>
    </xf>
    <xf numFmtId="0" fontId="6" fillId="0" borderId="0" xfId="0" applyFont="1" applyFill="1" applyAlignment="1">
      <alignment horizontal="center"/>
    </xf>
    <xf numFmtId="0" fontId="0" fillId="8" borderId="1" xfId="0" applyFont="1" applyFill="1" applyBorder="1" applyAlignment="1">
      <alignment vertical="center" wrapText="1"/>
    </xf>
    <xf numFmtId="0" fontId="0" fillId="8" borderId="1" xfId="0" applyFont="1" applyFill="1" applyBorder="1" applyAlignment="1">
      <alignment vertical="center"/>
    </xf>
    <xf numFmtId="4" fontId="0" fillId="8" borderId="1" xfId="0" applyNumberFormat="1" applyFont="1" applyFill="1" applyBorder="1" applyAlignment="1">
      <alignment horizontal="right" vertical="center"/>
    </xf>
    <xf numFmtId="0" fontId="0" fillId="8" borderId="1" xfId="0" applyFont="1" applyFill="1" applyBorder="1" applyAlignment="1">
      <alignment horizontal="left" vertical="center" wrapText="1"/>
    </xf>
    <xf numFmtId="4" fontId="16" fillId="8" borderId="2" xfId="0" applyNumberFormat="1" applyFont="1" applyFill="1" applyBorder="1" applyAlignment="1" applyProtection="1">
      <alignment horizontal="right" wrapText="1"/>
    </xf>
    <xf numFmtId="4" fontId="13" fillId="13" borderId="1" xfId="0" applyNumberFormat="1" applyFont="1" applyFill="1" applyBorder="1" applyAlignment="1">
      <alignment vertical="center"/>
    </xf>
    <xf numFmtId="0" fontId="0" fillId="8" borderId="1" xfId="0" applyFont="1" applyFill="1" applyBorder="1" applyAlignment="1">
      <alignment vertical="center" wrapText="1"/>
    </xf>
    <xf numFmtId="2" fontId="5" fillId="0" borderId="1" xfId="0" applyNumberFormat="1" applyFont="1" applyBorder="1" applyAlignment="1" applyProtection="1">
      <alignment horizontal="right" wrapText="1"/>
      <protection locked="0"/>
    </xf>
    <xf numFmtId="0" fontId="14" fillId="0" borderId="1" xfId="0" applyFont="1" applyFill="1" applyBorder="1" applyAlignment="1" applyProtection="1">
      <alignment horizontal="left" vertical="center" wrapText="1"/>
      <protection locked="0"/>
    </xf>
    <xf numFmtId="2" fontId="0" fillId="0" borderId="1" xfId="0" applyNumberFormat="1" applyFont="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4" fontId="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0" fontId="2" fillId="15" borderId="1" xfId="0" applyFont="1" applyFill="1" applyBorder="1" applyAlignment="1">
      <alignment horizontal="left" vertical="center"/>
    </xf>
    <xf numFmtId="49" fontId="0" fillId="0" borderId="3" xfId="0" applyNumberFormat="1" applyBorder="1" applyAlignment="1" applyProtection="1">
      <alignment horizontal="right" vertical="center"/>
      <protection locked="0"/>
    </xf>
    <xf numFmtId="49" fontId="0" fillId="0" borderId="4" xfId="0" applyNumberFormat="1" applyBorder="1" applyAlignment="1" applyProtection="1">
      <alignment horizontal="right" vertical="center"/>
      <protection locked="0"/>
    </xf>
    <xf numFmtId="49" fontId="0" fillId="0" borderId="5" xfId="0" applyNumberFormat="1" applyBorder="1" applyAlignment="1" applyProtection="1">
      <alignment horizontal="right" vertical="center"/>
      <protection locked="0"/>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49" fontId="0" fillId="5" borderId="3" xfId="0" applyNumberFormat="1" applyFill="1" applyBorder="1" applyAlignment="1" applyProtection="1">
      <alignment horizontal="center" vertical="center" wrapText="1"/>
      <protection locked="0"/>
    </xf>
    <xf numFmtId="49" fontId="0" fillId="5" borderId="4" xfId="0" applyNumberFormat="1" applyFill="1" applyBorder="1" applyAlignment="1" applyProtection="1">
      <alignment horizontal="center" vertical="center" wrapText="1"/>
      <protection locked="0"/>
    </xf>
    <xf numFmtId="49" fontId="0" fillId="5" borderId="5" xfId="0" applyNumberFormat="1" applyFill="1" applyBorder="1" applyAlignment="1" applyProtection="1">
      <alignment horizontal="center" vertical="center" wrapText="1"/>
      <protection locked="0"/>
    </xf>
    <xf numFmtId="0" fontId="11" fillId="4" borderId="1" xfId="0" applyFont="1" applyFill="1" applyBorder="1" applyAlignment="1">
      <alignment horizontal="left"/>
    </xf>
    <xf numFmtId="0" fontId="2" fillId="15" borderId="1" xfId="0" applyFont="1" applyFill="1" applyBorder="1" applyAlignment="1">
      <alignment horizontal="left" wrapText="1"/>
    </xf>
    <xf numFmtId="0" fontId="2" fillId="15" borderId="1" xfId="0" applyFont="1" applyFill="1" applyBorder="1" applyAlignment="1">
      <alignment horizontal="center"/>
    </xf>
    <xf numFmtId="0" fontId="2" fillId="15" borderId="1" xfId="0" applyFont="1" applyFill="1" applyBorder="1" applyAlignment="1">
      <alignment horizontal="center" vertical="center"/>
    </xf>
    <xf numFmtId="49" fontId="0" fillId="5"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15" borderId="1" xfId="0" applyFont="1" applyFill="1" applyBorder="1" applyAlignment="1">
      <alignment horizontal="left"/>
    </xf>
    <xf numFmtId="0" fontId="0" fillId="8" borderId="1" xfId="0" applyFont="1" applyFill="1" applyBorder="1" applyAlignment="1">
      <alignment horizontal="left"/>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8" borderId="1" xfId="0" applyFill="1" applyBorder="1" applyAlignment="1">
      <alignment horizontal="center" vertical="center"/>
    </xf>
    <xf numFmtId="0" fontId="2" fillId="15" borderId="1" xfId="0" applyFont="1" applyFill="1" applyBorder="1" applyAlignment="1">
      <alignment horizontal="left" vertical="center" wrapText="1"/>
    </xf>
    <xf numFmtId="0" fontId="6" fillId="16" borderId="0" xfId="0" applyFont="1" applyFill="1" applyAlignment="1">
      <alignment horizontal="center"/>
    </xf>
    <xf numFmtId="0" fontId="0" fillId="5" borderId="3" xfId="0" applyNumberFormat="1" applyFill="1" applyBorder="1" applyAlignment="1" applyProtection="1">
      <alignment horizontal="center" vertical="center"/>
      <protection locked="0"/>
    </xf>
    <xf numFmtId="0" fontId="0" fillId="5" borderId="4" xfId="0" applyNumberFormat="1" applyFill="1" applyBorder="1" applyAlignment="1" applyProtection="1">
      <alignment horizontal="center" vertical="center"/>
      <protection locked="0"/>
    </xf>
    <xf numFmtId="0" fontId="0" fillId="5" borderId="5" xfId="0" applyNumberFormat="1" applyFill="1" applyBorder="1" applyAlignment="1" applyProtection="1">
      <alignment horizontal="center" vertical="center"/>
      <protection locked="0"/>
    </xf>
    <xf numFmtId="49" fontId="0" fillId="5" borderId="3" xfId="0" applyNumberFormat="1" applyFill="1" applyBorder="1" applyAlignment="1" applyProtection="1">
      <alignment horizontal="center" vertical="center"/>
      <protection locked="0"/>
    </xf>
    <xf numFmtId="49" fontId="0" fillId="5" borderId="4" xfId="0" applyNumberFormat="1" applyFill="1" applyBorder="1" applyAlignment="1" applyProtection="1">
      <alignment horizontal="center" vertical="center"/>
      <protection locked="0"/>
    </xf>
    <xf numFmtId="49" fontId="0" fillId="5" borderId="5" xfId="0" applyNumberForma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6" fillId="8" borderId="1" xfId="0" applyFont="1" applyFill="1" applyBorder="1" applyAlignment="1" applyProtection="1">
      <alignment horizontal="center" vertical="center"/>
      <protection locked="0"/>
    </xf>
    <xf numFmtId="49" fontId="0" fillId="5" borderId="1" xfId="0" applyNumberFormat="1" applyFill="1" applyBorder="1" applyAlignment="1" applyProtection="1">
      <alignment horizontal="center"/>
      <protection locked="0"/>
    </xf>
    <xf numFmtId="0" fontId="0" fillId="5" borderId="1" xfId="0" applyFont="1" applyFill="1" applyBorder="1" applyAlignment="1" applyProtection="1">
      <alignment horizontal="left" vertical="top" wrapText="1"/>
      <protection locked="0"/>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0" fillId="0" borderId="1" xfId="0" applyBorder="1" applyAlignment="1" applyProtection="1">
      <alignment horizontal="left" vertical="center" wrapText="1"/>
      <protection locked="0"/>
    </xf>
    <xf numFmtId="0" fontId="0" fillId="15" borderId="1" xfId="0" applyFill="1" applyBorder="1" applyAlignment="1">
      <alignment horizontal="left" vertical="center"/>
    </xf>
    <xf numFmtId="0" fontId="0" fillId="15" borderId="1" xfId="0" applyFont="1" applyFill="1" applyBorder="1" applyAlignment="1">
      <alignment horizontal="left" vertical="center"/>
    </xf>
    <xf numFmtId="0" fontId="0" fillId="15" borderId="1" xfId="0" applyFill="1" applyBorder="1" applyAlignment="1">
      <alignment horizontal="left" vertical="top" wrapText="1"/>
    </xf>
    <xf numFmtId="4" fontId="0" fillId="0" borderId="3" xfId="0" applyNumberFormat="1" applyFill="1" applyBorder="1" applyAlignment="1" applyProtection="1">
      <alignment horizontal="left" vertical="center"/>
      <protection locked="0"/>
    </xf>
    <xf numFmtId="4" fontId="0" fillId="0" borderId="4" xfId="0" applyNumberFormat="1" applyFill="1" applyBorder="1" applyAlignment="1" applyProtection="1">
      <alignment horizontal="left" vertical="center"/>
      <protection locked="0"/>
    </xf>
    <xf numFmtId="4" fontId="0" fillId="0" borderId="5" xfId="0" applyNumberFormat="1" applyFill="1" applyBorder="1" applyAlignment="1" applyProtection="1">
      <alignment horizontal="left" vertical="center"/>
      <protection locked="0"/>
    </xf>
    <xf numFmtId="4" fontId="2" fillId="15" borderId="3" xfId="0" applyNumberFormat="1" applyFont="1" applyFill="1" applyBorder="1" applyAlignment="1">
      <alignment horizontal="left" vertical="center"/>
    </xf>
    <xf numFmtId="4" fontId="2" fillId="15" borderId="4" xfId="0" applyNumberFormat="1" applyFont="1" applyFill="1" applyBorder="1" applyAlignment="1">
      <alignment horizontal="left" vertical="center"/>
    </xf>
    <xf numFmtId="4" fontId="2" fillId="15" borderId="5" xfId="0" applyNumberFormat="1" applyFont="1" applyFill="1" applyBorder="1" applyAlignment="1">
      <alignment horizontal="left" vertical="center"/>
    </xf>
    <xf numFmtId="0" fontId="0" fillId="0" borderId="1" xfId="0" applyBorder="1" applyAlignment="1" applyProtection="1">
      <alignment horizontal="left"/>
      <protection locked="0"/>
    </xf>
    <xf numFmtId="0" fontId="0" fillId="8" borderId="1" xfId="0" applyFill="1" applyBorder="1" applyAlignment="1">
      <alignment horizontal="left"/>
    </xf>
    <xf numFmtId="0" fontId="2" fillId="8" borderId="1" xfId="0" applyFont="1" applyFill="1" applyBorder="1" applyAlignment="1">
      <alignment horizontal="left" vertical="top"/>
    </xf>
    <xf numFmtId="0" fontId="2" fillId="0" borderId="3" xfId="0" applyFont="1"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0" fillId="15" borderId="2" xfId="0" applyFill="1" applyBorder="1" applyAlignment="1">
      <alignment horizontal="left" vertical="top" wrapText="1"/>
    </xf>
    <xf numFmtId="0" fontId="2"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0" fillId="8" borderId="1" xfId="0" applyFont="1" applyFill="1" applyBorder="1" applyAlignment="1">
      <alignment horizontal="center" vertical="center"/>
    </xf>
    <xf numFmtId="0" fontId="2" fillId="15" borderId="3" xfId="0" applyFont="1" applyFill="1" applyBorder="1" applyAlignment="1">
      <alignment horizontal="left"/>
    </xf>
    <xf numFmtId="0" fontId="2" fillId="15" borderId="4" xfId="0" applyFont="1" applyFill="1" applyBorder="1" applyAlignment="1">
      <alignment horizontal="left"/>
    </xf>
    <xf numFmtId="0" fontId="2" fillId="15" borderId="5" xfId="0" applyFont="1" applyFill="1" applyBorder="1" applyAlignment="1">
      <alignment horizontal="left"/>
    </xf>
    <xf numFmtId="4" fontId="0" fillId="8" borderId="1" xfId="0" applyNumberFormat="1" applyFill="1" applyBorder="1" applyAlignment="1">
      <alignment horizontal="right" vertical="center"/>
    </xf>
    <xf numFmtId="4" fontId="0" fillId="0" borderId="1" xfId="0" applyNumberFormat="1" applyBorder="1" applyAlignment="1" applyProtection="1">
      <alignment horizontal="right" vertical="center"/>
      <protection locked="0"/>
    </xf>
    <xf numFmtId="0" fontId="18" fillId="8" borderId="1" xfId="0" applyFont="1" applyFill="1" applyBorder="1" applyAlignment="1">
      <alignment horizontal="left" vertical="center"/>
    </xf>
    <xf numFmtId="0" fontId="0" fillId="8" borderId="1" xfId="0" applyFont="1" applyFill="1" applyBorder="1" applyAlignment="1">
      <alignment horizontal="right" vertical="center"/>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5" fillId="6" borderId="1" xfId="0" applyFont="1" applyFill="1" applyBorder="1" applyAlignment="1">
      <alignment horizontal="left" vertical="top" wrapText="1"/>
    </xf>
    <xf numFmtId="49" fontId="5" fillId="0" borderId="0" xfId="0" applyNumberFormat="1" applyFont="1" applyBorder="1" applyAlignment="1" applyProtection="1">
      <alignment horizontal="left"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center"/>
    </xf>
    <xf numFmtId="0" fontId="12" fillId="10" borderId="1" xfId="0" applyFont="1" applyFill="1" applyBorder="1" applyAlignment="1">
      <alignment horizontal="left" vertical="top" wrapText="1"/>
    </xf>
    <xf numFmtId="0" fontId="8" fillId="8" borderId="1" xfId="0" applyFont="1" applyFill="1" applyBorder="1" applyAlignment="1">
      <alignment horizontal="left"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0" fillId="8" borderId="1" xfId="0" applyFont="1" applyFill="1" applyBorder="1" applyAlignment="1">
      <alignment vertical="center" wrapText="1"/>
    </xf>
    <xf numFmtId="0" fontId="8" fillId="0" borderId="1" xfId="0" applyFont="1" applyFill="1" applyBorder="1" applyAlignment="1" applyProtection="1">
      <alignment horizontal="left" vertical="center" wrapText="1"/>
      <protection locked="0"/>
    </xf>
    <xf numFmtId="0" fontId="6" fillId="12" borderId="1"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7" borderId="1" xfId="0" applyFont="1" applyFill="1" applyBorder="1" applyAlignment="1">
      <alignment horizontal="left" vertical="top"/>
    </xf>
    <xf numFmtId="0" fontId="13" fillId="1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7" fillId="14" borderId="1" xfId="0" applyFont="1" applyFill="1" applyBorder="1" applyAlignment="1">
      <alignment horizontal="left" vertical="center" wrapText="1"/>
    </xf>
    <xf numFmtId="0" fontId="5" fillId="8" borderId="1" xfId="0" applyFont="1" applyFill="1" applyBorder="1" applyAlignment="1">
      <alignment horizontal="left" vertical="top" wrapText="1"/>
    </xf>
    <xf numFmtId="0" fontId="0" fillId="0" borderId="0" xfId="0" applyFont="1" applyFill="1" applyBorder="1" applyAlignment="1">
      <alignment horizontal="center" vertical="center" wrapText="1"/>
    </xf>
    <xf numFmtId="0" fontId="8" fillId="8" borderId="1" xfId="0" applyFont="1" applyFill="1" applyBorder="1" applyAlignment="1">
      <alignment horizontal="left" vertical="top" wrapText="1"/>
    </xf>
    <xf numFmtId="49" fontId="5" fillId="8" borderId="1" xfId="0" applyNumberFormat="1" applyFont="1" applyFill="1" applyBorder="1" applyAlignment="1" applyProtection="1">
      <alignment horizontal="left" vertical="top" wrapText="1"/>
    </xf>
    <xf numFmtId="0" fontId="2" fillId="7" borderId="1" xfId="0" applyFont="1" applyFill="1" applyBorder="1" applyAlignment="1">
      <alignment horizontal="left"/>
    </xf>
    <xf numFmtId="49" fontId="3" fillId="7" borderId="1" xfId="0" applyNumberFormat="1" applyFont="1" applyFill="1" applyBorder="1" applyAlignment="1" applyProtection="1">
      <alignment horizontal="left" wrapText="1"/>
    </xf>
    <xf numFmtId="49" fontId="3" fillId="7" borderId="3" xfId="0" applyNumberFormat="1" applyFont="1" applyFill="1" applyBorder="1" applyAlignment="1" applyProtection="1">
      <alignment horizontal="left"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cellXfs>
  <cellStyles count="2">
    <cellStyle name="Normálna" xfId="0" builtinId="0"/>
    <cellStyle name="Normálna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theme="3" tint="-0.249977111117893"/>
  </sheetPr>
  <dimension ref="A1:N74"/>
  <sheetViews>
    <sheetView showGridLines="0" showWhiteSpace="0" view="pageLayout" topLeftCell="A25" zoomScaleNormal="100" workbookViewId="0">
      <selection activeCell="I30" sqref="I30:M31"/>
    </sheetView>
  </sheetViews>
  <sheetFormatPr defaultRowHeight="14.5" x14ac:dyDescent="0.35"/>
  <cols>
    <col min="3" max="3" width="13.81640625" customWidth="1"/>
    <col min="7" max="7" width="10.1796875" customWidth="1"/>
    <col min="8" max="8" width="13.453125" customWidth="1"/>
    <col min="10" max="10" width="7" customWidth="1"/>
    <col min="11" max="11" width="8.54296875" customWidth="1"/>
    <col min="13" max="13" width="8.81640625" customWidth="1"/>
    <col min="14" max="14" width="7.1796875" customWidth="1"/>
    <col min="16" max="16" width="11.81640625" bestFit="1" customWidth="1"/>
    <col min="17" max="17" width="15.54296875" customWidth="1"/>
  </cols>
  <sheetData>
    <row r="1" spans="1:13" ht="23.5" x14ac:dyDescent="0.55000000000000004">
      <c r="A1" s="68" t="s">
        <v>104</v>
      </c>
      <c r="B1" s="68"/>
      <c r="C1" s="68"/>
      <c r="D1" s="68"/>
      <c r="E1" s="68"/>
      <c r="F1" s="68"/>
      <c r="G1" s="68"/>
      <c r="H1" s="68"/>
      <c r="I1" s="68"/>
      <c r="J1" s="68"/>
      <c r="K1" s="68"/>
      <c r="L1" s="68"/>
      <c r="M1" s="68"/>
    </row>
    <row r="2" spans="1:13" ht="14.5" customHeight="1" x14ac:dyDescent="0.55000000000000004">
      <c r="A2" s="31"/>
      <c r="B2" s="31"/>
      <c r="C2" s="31"/>
      <c r="D2" s="31"/>
      <c r="E2" s="31"/>
      <c r="F2" s="31"/>
      <c r="G2" s="31"/>
      <c r="H2" s="31"/>
      <c r="I2" s="31"/>
      <c r="J2" s="31"/>
      <c r="K2" s="31"/>
      <c r="L2" s="31"/>
      <c r="M2" s="31"/>
    </row>
    <row r="3" spans="1:13" ht="30" customHeight="1" x14ac:dyDescent="0.35">
      <c r="A3" s="76" t="s">
        <v>193</v>
      </c>
      <c r="B3" s="77"/>
      <c r="C3" s="77"/>
      <c r="D3" s="78"/>
      <c r="E3" s="78"/>
      <c r="F3" s="78"/>
      <c r="G3" s="78"/>
      <c r="H3" s="78"/>
      <c r="I3" s="78"/>
      <c r="J3" s="78"/>
      <c r="K3" s="78"/>
      <c r="L3" s="78"/>
      <c r="M3" s="78"/>
    </row>
    <row r="5" spans="1:13" ht="18.5" x14ac:dyDescent="0.45">
      <c r="A5" s="56" t="s">
        <v>62</v>
      </c>
      <c r="B5" s="56"/>
      <c r="C5" s="56"/>
      <c r="D5" s="56"/>
      <c r="E5" s="56"/>
      <c r="F5" s="56"/>
      <c r="G5" s="56"/>
      <c r="H5" s="56"/>
      <c r="I5" s="56"/>
      <c r="J5" s="56"/>
      <c r="K5" s="56"/>
      <c r="L5" s="56"/>
      <c r="M5" s="56"/>
    </row>
    <row r="6" spans="1:13" x14ac:dyDescent="0.35">
      <c r="A6" s="62" t="s">
        <v>26</v>
      </c>
      <c r="B6" s="62"/>
      <c r="C6" s="62"/>
      <c r="D6" s="75"/>
      <c r="E6" s="75"/>
      <c r="F6" s="75"/>
      <c r="G6" s="75"/>
      <c r="H6" s="75"/>
      <c r="I6" s="75"/>
      <c r="J6" s="75"/>
      <c r="K6" s="75"/>
      <c r="L6" s="75"/>
      <c r="M6" s="75"/>
    </row>
    <row r="7" spans="1:13" x14ac:dyDescent="0.35">
      <c r="A7" s="46" t="s">
        <v>27</v>
      </c>
      <c r="B7" s="46"/>
      <c r="C7" s="46"/>
      <c r="D7" s="46"/>
      <c r="E7" s="46"/>
      <c r="F7" s="46"/>
      <c r="G7" s="46"/>
      <c r="H7" s="46"/>
      <c r="I7" s="46"/>
      <c r="J7" s="46"/>
      <c r="K7" s="46"/>
      <c r="L7" s="46"/>
      <c r="M7" s="46"/>
    </row>
    <row r="8" spans="1:13" x14ac:dyDescent="0.35">
      <c r="A8" s="66" t="s">
        <v>28</v>
      </c>
      <c r="B8" s="66"/>
      <c r="C8" s="66"/>
      <c r="D8" s="66" t="s">
        <v>29</v>
      </c>
      <c r="E8" s="66"/>
      <c r="F8" s="66"/>
      <c r="G8" s="66" t="s">
        <v>30</v>
      </c>
      <c r="H8" s="66"/>
      <c r="I8" s="66"/>
      <c r="J8" s="66" t="s">
        <v>31</v>
      </c>
      <c r="K8" s="66"/>
      <c r="L8" s="66" t="s">
        <v>32</v>
      </c>
      <c r="M8" s="66"/>
    </row>
    <row r="9" spans="1:13" x14ac:dyDescent="0.35">
      <c r="A9" s="69"/>
      <c r="B9" s="70"/>
      <c r="C9" s="71"/>
      <c r="D9" s="72"/>
      <c r="E9" s="73"/>
      <c r="F9" s="74"/>
      <c r="G9" s="60"/>
      <c r="H9" s="60"/>
      <c r="I9" s="60"/>
      <c r="J9" s="60"/>
      <c r="K9" s="60"/>
      <c r="L9" s="60"/>
      <c r="M9" s="60"/>
    </row>
    <row r="10" spans="1:13" x14ac:dyDescent="0.35">
      <c r="A10" s="58" t="s">
        <v>33</v>
      </c>
      <c r="B10" s="58"/>
      <c r="C10" s="58"/>
      <c r="D10" s="59" t="s">
        <v>34</v>
      </c>
      <c r="E10" s="59"/>
      <c r="F10" s="59"/>
      <c r="G10" s="59"/>
      <c r="H10" s="58" t="s">
        <v>35</v>
      </c>
      <c r="I10" s="58"/>
      <c r="J10" s="58"/>
      <c r="K10" s="58"/>
      <c r="L10" s="58"/>
      <c r="M10" s="58"/>
    </row>
    <row r="11" spans="1:13" x14ac:dyDescent="0.35">
      <c r="A11" s="60"/>
      <c r="B11" s="60"/>
      <c r="C11" s="60"/>
      <c r="D11" s="60"/>
      <c r="E11" s="60"/>
      <c r="F11" s="60"/>
      <c r="G11" s="60"/>
      <c r="H11" s="79"/>
      <c r="I11" s="79"/>
      <c r="J11" s="79"/>
      <c r="K11" s="79"/>
      <c r="L11" s="79"/>
      <c r="M11" s="79"/>
    </row>
    <row r="12" spans="1:13" ht="14.5" customHeight="1" x14ac:dyDescent="0.35">
      <c r="A12" s="57" t="s">
        <v>49</v>
      </c>
      <c r="B12" s="57"/>
      <c r="C12" s="57"/>
      <c r="D12" s="57"/>
      <c r="E12" s="57"/>
      <c r="F12" s="57"/>
      <c r="G12" s="57"/>
      <c r="H12" s="57"/>
      <c r="I12" s="57"/>
      <c r="J12" s="57"/>
      <c r="K12" s="57"/>
      <c r="L12" s="57"/>
      <c r="M12" s="57"/>
    </row>
    <row r="13" spans="1:13" x14ac:dyDescent="0.35">
      <c r="A13" s="50" t="s">
        <v>195</v>
      </c>
      <c r="B13" s="51"/>
      <c r="C13" s="51"/>
      <c r="D13" s="51"/>
      <c r="E13" s="51"/>
      <c r="F13" s="52"/>
      <c r="G13" s="50" t="s">
        <v>50</v>
      </c>
      <c r="H13" s="51"/>
      <c r="I13" s="52"/>
      <c r="J13" s="50" t="s">
        <v>51</v>
      </c>
      <c r="K13" s="51"/>
      <c r="L13" s="51"/>
      <c r="M13" s="52"/>
    </row>
    <row r="14" spans="1:13" x14ac:dyDescent="0.35">
      <c r="A14" s="53"/>
      <c r="B14" s="54"/>
      <c r="C14" s="54"/>
      <c r="D14" s="54"/>
      <c r="E14" s="54"/>
      <c r="F14" s="55"/>
      <c r="G14" s="47"/>
      <c r="H14" s="48"/>
      <c r="I14" s="49"/>
      <c r="J14" s="47"/>
      <c r="K14" s="48"/>
      <c r="L14" s="48"/>
      <c r="M14" s="49"/>
    </row>
    <row r="15" spans="1:13" ht="18.5" x14ac:dyDescent="0.45">
      <c r="A15" s="56" t="s">
        <v>63</v>
      </c>
      <c r="B15" s="56"/>
      <c r="C15" s="56"/>
      <c r="D15" s="56"/>
      <c r="E15" s="56"/>
      <c r="F15" s="56"/>
      <c r="G15" s="56"/>
      <c r="H15" s="56"/>
      <c r="I15" s="56"/>
      <c r="J15" s="56"/>
      <c r="K15" s="56"/>
      <c r="L15" s="56"/>
      <c r="M15" s="56"/>
    </row>
    <row r="16" spans="1:13" x14ac:dyDescent="0.35">
      <c r="A16" s="84" t="s">
        <v>38</v>
      </c>
      <c r="B16" s="84"/>
      <c r="C16" s="84"/>
      <c r="D16" s="81" t="s">
        <v>53</v>
      </c>
      <c r="E16" s="81"/>
      <c r="F16" s="81"/>
      <c r="G16" s="81"/>
      <c r="H16" s="81"/>
      <c r="I16" s="81"/>
      <c r="J16" s="81"/>
      <c r="K16" s="81"/>
      <c r="L16" s="81"/>
      <c r="M16" s="81"/>
    </row>
    <row r="17" spans="1:14" x14ac:dyDescent="0.35">
      <c r="A17" s="84" t="s">
        <v>215</v>
      </c>
      <c r="B17" s="84"/>
      <c r="C17" s="84"/>
      <c r="D17" s="81" t="s">
        <v>54</v>
      </c>
      <c r="E17" s="81"/>
      <c r="F17" s="81"/>
      <c r="G17" s="81"/>
      <c r="H17" s="81"/>
      <c r="I17" s="81"/>
      <c r="J17" s="81"/>
      <c r="K17" s="81"/>
      <c r="L17" s="81"/>
      <c r="M17" s="81"/>
    </row>
    <row r="18" spans="1:14" ht="30" customHeight="1" x14ac:dyDescent="0.35">
      <c r="A18" s="85" t="s">
        <v>52</v>
      </c>
      <c r="B18" s="85"/>
      <c r="C18" s="85"/>
      <c r="D18" s="82" t="s">
        <v>55</v>
      </c>
      <c r="E18" s="82"/>
      <c r="F18" s="82"/>
      <c r="G18" s="82"/>
      <c r="H18" s="82"/>
      <c r="I18" s="82"/>
      <c r="J18" s="82"/>
      <c r="K18" s="82"/>
      <c r="L18" s="82"/>
      <c r="M18" s="82"/>
    </row>
    <row r="19" spans="1:14" x14ac:dyDescent="0.35">
      <c r="A19" s="46" t="s">
        <v>39</v>
      </c>
      <c r="B19" s="46"/>
      <c r="C19" s="46"/>
      <c r="D19" s="75"/>
      <c r="E19" s="75"/>
      <c r="F19" s="75"/>
      <c r="G19" s="75"/>
      <c r="H19" s="75"/>
      <c r="I19" s="75"/>
      <c r="J19" s="75"/>
      <c r="K19" s="75"/>
      <c r="L19" s="75"/>
      <c r="M19" s="75"/>
    </row>
    <row r="20" spans="1:14" x14ac:dyDescent="0.35">
      <c r="A20" s="46" t="s">
        <v>91</v>
      </c>
      <c r="B20" s="46"/>
      <c r="C20" s="46"/>
      <c r="D20" s="83"/>
      <c r="E20" s="83"/>
      <c r="F20" s="83"/>
      <c r="G20" s="83"/>
      <c r="H20" s="83"/>
      <c r="I20" s="83"/>
      <c r="J20" s="83"/>
      <c r="K20" s="83"/>
      <c r="L20" s="83"/>
      <c r="M20" s="83"/>
    </row>
    <row r="21" spans="1:14" ht="14.5" customHeight="1" x14ac:dyDescent="0.35">
      <c r="A21" s="67" t="s">
        <v>56</v>
      </c>
      <c r="B21" s="67"/>
      <c r="C21" s="67"/>
      <c r="D21" s="67"/>
      <c r="E21" s="67"/>
      <c r="F21" s="67"/>
      <c r="G21" s="67"/>
      <c r="H21" s="67"/>
      <c r="I21" s="67"/>
      <c r="J21" s="67"/>
      <c r="K21" s="67"/>
      <c r="L21" s="67"/>
      <c r="M21" s="67"/>
    </row>
    <row r="22" spans="1:14" ht="42.65" customHeight="1" x14ac:dyDescent="0.35">
      <c r="A22" s="80"/>
      <c r="B22" s="80"/>
      <c r="C22" s="80"/>
      <c r="D22" s="80"/>
      <c r="E22" s="80"/>
      <c r="F22" s="80"/>
      <c r="G22" s="80"/>
      <c r="H22" s="80"/>
      <c r="I22" s="80"/>
      <c r="J22" s="80"/>
      <c r="K22" s="80"/>
      <c r="L22" s="80"/>
      <c r="M22" s="80"/>
    </row>
    <row r="23" spans="1:14" x14ac:dyDescent="0.35">
      <c r="A23" s="67" t="s">
        <v>1</v>
      </c>
      <c r="B23" s="67"/>
      <c r="C23" s="67"/>
      <c r="D23" s="67"/>
      <c r="E23" s="67"/>
      <c r="F23" s="67"/>
      <c r="G23" s="67"/>
      <c r="H23" s="67"/>
      <c r="I23" s="67"/>
      <c r="J23" s="67"/>
      <c r="K23" s="67"/>
      <c r="L23" s="67"/>
      <c r="M23" s="67"/>
    </row>
    <row r="24" spans="1:14" ht="14.5" customHeight="1" x14ac:dyDescent="0.35">
      <c r="A24" s="66" t="s">
        <v>40</v>
      </c>
      <c r="B24" s="66"/>
      <c r="C24" s="66"/>
      <c r="D24" s="66"/>
      <c r="E24" s="66" t="s">
        <v>41</v>
      </c>
      <c r="F24" s="66"/>
      <c r="G24" s="66"/>
      <c r="H24" s="66"/>
      <c r="I24" s="66" t="s">
        <v>42</v>
      </c>
      <c r="J24" s="66"/>
      <c r="K24" s="66"/>
      <c r="L24" s="66"/>
      <c r="M24" s="66"/>
    </row>
    <row r="25" spans="1:14" ht="14.5" customHeight="1" x14ac:dyDescent="0.35">
      <c r="A25" s="61"/>
      <c r="B25" s="61"/>
      <c r="C25" s="61"/>
      <c r="D25" s="61"/>
      <c r="E25" s="61"/>
      <c r="F25" s="61"/>
      <c r="G25" s="61"/>
      <c r="H25" s="61"/>
      <c r="I25" s="61"/>
      <c r="J25" s="61"/>
      <c r="K25" s="61"/>
      <c r="L25" s="61"/>
      <c r="M25" s="61"/>
    </row>
    <row r="26" spans="1:14" ht="14.5" customHeight="1" x14ac:dyDescent="0.35">
      <c r="A26" s="61"/>
      <c r="B26" s="61"/>
      <c r="C26" s="61"/>
      <c r="D26" s="61"/>
      <c r="E26" s="61"/>
      <c r="F26" s="61"/>
      <c r="G26" s="61"/>
      <c r="H26" s="61"/>
      <c r="I26" s="61"/>
      <c r="J26" s="61"/>
      <c r="K26" s="61"/>
      <c r="L26" s="61"/>
      <c r="M26" s="61"/>
    </row>
    <row r="27" spans="1:14" ht="14.5" customHeight="1" x14ac:dyDescent="0.35">
      <c r="A27" s="61"/>
      <c r="B27" s="61"/>
      <c r="C27" s="61"/>
      <c r="D27" s="61"/>
      <c r="E27" s="61"/>
      <c r="F27" s="61"/>
      <c r="G27" s="61"/>
      <c r="H27" s="61"/>
      <c r="I27" s="61"/>
      <c r="J27" s="61"/>
      <c r="K27" s="61"/>
      <c r="L27" s="61"/>
      <c r="M27" s="61"/>
    </row>
    <row r="28" spans="1:14" x14ac:dyDescent="0.35">
      <c r="A28" s="61"/>
      <c r="B28" s="61"/>
      <c r="C28" s="61"/>
      <c r="D28" s="61"/>
      <c r="E28" s="61"/>
      <c r="F28" s="61"/>
      <c r="G28" s="61"/>
      <c r="H28" s="61"/>
      <c r="I28" s="61"/>
      <c r="J28" s="61"/>
      <c r="K28" s="61"/>
      <c r="L28" s="61"/>
      <c r="M28" s="61"/>
    </row>
    <row r="29" spans="1:14" x14ac:dyDescent="0.35">
      <c r="A29" s="62" t="s">
        <v>43</v>
      </c>
      <c r="B29" s="62"/>
      <c r="C29" s="62"/>
      <c r="D29" s="62"/>
      <c r="E29" s="62"/>
      <c r="F29" s="62"/>
      <c r="G29" s="62"/>
      <c r="H29" s="62"/>
      <c r="I29" s="62"/>
      <c r="J29" s="62"/>
      <c r="K29" s="62"/>
      <c r="L29" s="62"/>
      <c r="M29" s="62"/>
      <c r="N29" s="28"/>
    </row>
    <row r="30" spans="1:14" x14ac:dyDescent="0.35">
      <c r="A30" s="63" t="s">
        <v>44</v>
      </c>
      <c r="B30" s="63"/>
      <c r="C30" s="63"/>
      <c r="D30" s="63"/>
      <c r="E30" s="63"/>
      <c r="F30" s="63"/>
      <c r="G30" s="63"/>
      <c r="H30" s="63"/>
      <c r="I30" s="64"/>
      <c r="J30" s="65"/>
      <c r="K30" s="65"/>
      <c r="L30" s="65"/>
      <c r="M30" s="65"/>
    </row>
    <row r="31" spans="1:14" x14ac:dyDescent="0.35">
      <c r="A31" s="63" t="s">
        <v>45</v>
      </c>
      <c r="B31" s="63"/>
      <c r="C31" s="63"/>
      <c r="D31" s="63"/>
      <c r="E31" s="63"/>
      <c r="F31" s="63"/>
      <c r="G31" s="63"/>
      <c r="H31" s="63"/>
      <c r="I31" s="64"/>
      <c r="J31" s="65"/>
      <c r="K31" s="65"/>
      <c r="L31" s="65"/>
      <c r="M31" s="65"/>
    </row>
    <row r="32" spans="1:14" x14ac:dyDescent="0.35">
      <c r="A32" s="46" t="s">
        <v>46</v>
      </c>
      <c r="B32" s="46"/>
      <c r="C32" s="46"/>
      <c r="D32" s="46"/>
      <c r="E32" s="46"/>
      <c r="F32" s="46"/>
      <c r="G32" s="46"/>
      <c r="H32" s="46"/>
      <c r="I32" s="46"/>
      <c r="J32" s="46"/>
      <c r="K32" s="46"/>
      <c r="L32" s="46"/>
      <c r="M32" s="46"/>
    </row>
    <row r="33" spans="1:13" x14ac:dyDescent="0.35">
      <c r="A33" s="102" t="s">
        <v>47</v>
      </c>
      <c r="B33" s="102"/>
      <c r="C33" s="102"/>
      <c r="D33" s="102"/>
      <c r="E33" s="102"/>
      <c r="F33" s="102"/>
      <c r="G33" s="102"/>
      <c r="H33" s="102"/>
      <c r="I33" s="102" t="s">
        <v>48</v>
      </c>
      <c r="J33" s="102"/>
      <c r="K33" s="102"/>
      <c r="L33" s="102"/>
      <c r="M33" s="102"/>
    </row>
    <row r="34" spans="1:13" x14ac:dyDescent="0.35">
      <c r="A34" s="108" t="s">
        <v>203</v>
      </c>
      <c r="B34" s="108"/>
      <c r="C34" s="108"/>
      <c r="D34" s="108"/>
      <c r="E34" s="108"/>
      <c r="F34" s="108"/>
      <c r="G34" s="108"/>
      <c r="H34" s="108"/>
      <c r="I34" s="109">
        <f>' B. Rozpočet - zariadenie OZE'!C6</f>
        <v>0</v>
      </c>
      <c r="J34" s="109"/>
      <c r="K34" s="109"/>
      <c r="L34" s="109"/>
      <c r="M34" s="109"/>
    </row>
    <row r="35" spans="1:13" x14ac:dyDescent="0.35">
      <c r="A35" s="62" t="s">
        <v>107</v>
      </c>
      <c r="B35" s="62"/>
      <c r="C35" s="62"/>
      <c r="D35" s="62"/>
      <c r="E35" s="62"/>
      <c r="F35" s="62"/>
      <c r="G35" s="62"/>
      <c r="H35" s="62"/>
      <c r="I35" s="106">
        <f>' B. Rozpočet - zariadenie OZE'!F17-'C. Rozpočet - kontrafaktual'!H10-'C. Rozpočet - kontrafaktual'!C16</f>
        <v>0</v>
      </c>
      <c r="J35" s="106"/>
      <c r="K35" s="106"/>
      <c r="L35" s="106"/>
      <c r="M35" s="106"/>
    </row>
    <row r="36" spans="1:13" x14ac:dyDescent="0.35">
      <c r="A36" s="62" t="s">
        <v>204</v>
      </c>
      <c r="B36" s="62"/>
      <c r="C36" s="62"/>
      <c r="D36" s="62"/>
      <c r="E36" s="62"/>
      <c r="F36" s="62"/>
      <c r="G36" s="62"/>
      <c r="H36" s="62"/>
      <c r="I36" s="106">
        <f>IF(OR(I35&lt;=0,D20=""),0,MIN(I35*Ciselniky!C64/100,27*I34*VLOOKUP(D20,Ciselniky!A19:B25,2,0)))</f>
        <v>0</v>
      </c>
      <c r="J36" s="106"/>
      <c r="K36" s="106"/>
      <c r="L36" s="106"/>
      <c r="M36" s="106"/>
    </row>
    <row r="37" spans="1:13" x14ac:dyDescent="0.35">
      <c r="A37" s="62" t="s">
        <v>205</v>
      </c>
      <c r="B37" s="62"/>
      <c r="C37" s="62"/>
      <c r="D37" s="62"/>
      <c r="E37" s="62"/>
      <c r="F37" s="62"/>
      <c r="G37" s="62"/>
      <c r="H37" s="62"/>
      <c r="I37" s="107"/>
      <c r="J37" s="107"/>
      <c r="K37" s="107"/>
      <c r="L37" s="107"/>
      <c r="M37" s="107"/>
    </row>
    <row r="38" spans="1:13" x14ac:dyDescent="0.35">
      <c r="A38" s="62" t="s">
        <v>206</v>
      </c>
      <c r="B38" s="62"/>
      <c r="C38" s="62"/>
      <c r="D38" s="62"/>
      <c r="E38" s="62"/>
      <c r="F38" s="62"/>
      <c r="G38" s="62"/>
      <c r="H38" s="62"/>
      <c r="I38" s="106">
        <f>IF(OR(D20="",I34=0),0,I37/(VLOOKUP(D20,Ciselniky!A19:B25,2,0)*'A. Ziadatel - Projekt'!I34))</f>
        <v>0</v>
      </c>
      <c r="J38" s="106"/>
      <c r="K38" s="106"/>
      <c r="L38" s="106"/>
      <c r="M38" s="106"/>
    </row>
    <row r="39" spans="1:13" ht="18.5" x14ac:dyDescent="0.45">
      <c r="A39" s="56" t="s">
        <v>199</v>
      </c>
      <c r="B39" s="56"/>
      <c r="C39" s="56"/>
      <c r="D39" s="56"/>
      <c r="E39" s="56"/>
      <c r="F39" s="56"/>
      <c r="G39" s="56"/>
      <c r="H39" s="56"/>
      <c r="I39" s="56"/>
      <c r="J39" s="56"/>
      <c r="K39" s="56"/>
      <c r="L39" s="56"/>
      <c r="M39" s="56"/>
    </row>
    <row r="40" spans="1:13" x14ac:dyDescent="0.35">
      <c r="A40" s="103" t="s">
        <v>196</v>
      </c>
      <c r="B40" s="104"/>
      <c r="C40" s="104"/>
      <c r="D40" s="104"/>
      <c r="E40" s="105"/>
      <c r="F40" s="103" t="s">
        <v>197</v>
      </c>
      <c r="G40" s="104"/>
      <c r="H40" s="105"/>
      <c r="I40" s="90" t="s">
        <v>198</v>
      </c>
      <c r="J40" s="91"/>
      <c r="K40" s="91"/>
      <c r="L40" s="91"/>
      <c r="M40" s="92"/>
    </row>
    <row r="41" spans="1:13" x14ac:dyDescent="0.35">
      <c r="A41" s="96"/>
      <c r="B41" s="97"/>
      <c r="C41" s="97"/>
      <c r="D41" s="97"/>
      <c r="E41" s="98"/>
      <c r="F41" s="96"/>
      <c r="G41" s="97"/>
      <c r="H41" s="98"/>
      <c r="I41" s="87"/>
      <c r="J41" s="88"/>
      <c r="K41" s="88"/>
      <c r="L41" s="88"/>
      <c r="M41" s="89"/>
    </row>
    <row r="42" spans="1:13" x14ac:dyDescent="0.35">
      <c r="A42" s="96"/>
      <c r="B42" s="97"/>
      <c r="C42" s="97"/>
      <c r="D42" s="97"/>
      <c r="E42" s="98"/>
      <c r="F42" s="96"/>
      <c r="G42" s="97"/>
      <c r="H42" s="98"/>
      <c r="I42" s="87"/>
      <c r="J42" s="88"/>
      <c r="K42" s="88"/>
      <c r="L42" s="88"/>
      <c r="M42" s="89"/>
    </row>
    <row r="43" spans="1:13" x14ac:dyDescent="0.35">
      <c r="A43" s="96"/>
      <c r="B43" s="97"/>
      <c r="C43" s="97"/>
      <c r="D43" s="97"/>
      <c r="E43" s="98"/>
      <c r="F43" s="96"/>
      <c r="G43" s="97"/>
      <c r="H43" s="98"/>
      <c r="I43" s="87"/>
      <c r="J43" s="88"/>
      <c r="K43" s="88"/>
      <c r="L43" s="88"/>
      <c r="M43" s="89"/>
    </row>
    <row r="44" spans="1:13" ht="18.5" x14ac:dyDescent="0.45">
      <c r="A44" s="56" t="s">
        <v>200</v>
      </c>
      <c r="B44" s="56"/>
      <c r="C44" s="56"/>
      <c r="D44" s="56"/>
      <c r="E44" s="56"/>
      <c r="F44" s="56"/>
      <c r="G44" s="56"/>
      <c r="H44" s="56"/>
      <c r="I44" s="56"/>
      <c r="J44" s="56"/>
      <c r="K44" s="56"/>
      <c r="L44" s="56"/>
      <c r="M44" s="56"/>
    </row>
    <row r="45" spans="1:13" x14ac:dyDescent="0.35">
      <c r="A45" s="94" t="s">
        <v>58</v>
      </c>
      <c r="B45" s="94"/>
      <c r="C45" s="94"/>
      <c r="D45" s="94"/>
      <c r="E45" s="94"/>
      <c r="F45" s="94"/>
      <c r="G45" s="94"/>
      <c r="H45" s="94"/>
      <c r="I45" s="94"/>
      <c r="J45" s="94"/>
      <c r="K45" s="94"/>
      <c r="L45" s="94"/>
      <c r="M45" s="94"/>
    </row>
    <row r="46" spans="1:13" x14ac:dyDescent="0.35">
      <c r="A46" s="93"/>
      <c r="B46" s="93"/>
      <c r="C46" s="93"/>
      <c r="D46" s="93"/>
      <c r="E46" s="93"/>
      <c r="F46" s="93"/>
      <c r="G46" s="93"/>
      <c r="H46" s="93"/>
      <c r="I46" s="93"/>
      <c r="J46" s="93"/>
      <c r="K46" s="93"/>
      <c r="L46" s="93"/>
      <c r="M46" s="93"/>
    </row>
    <row r="47" spans="1:13" x14ac:dyDescent="0.35">
      <c r="A47" s="93"/>
      <c r="B47" s="93"/>
      <c r="C47" s="93"/>
      <c r="D47" s="93"/>
      <c r="E47" s="93"/>
      <c r="F47" s="93"/>
      <c r="G47" s="93"/>
      <c r="H47" s="93"/>
      <c r="I47" s="93"/>
      <c r="J47" s="93"/>
      <c r="K47" s="93"/>
      <c r="L47" s="93"/>
      <c r="M47" s="93"/>
    </row>
    <row r="48" spans="1:13" x14ac:dyDescent="0.35">
      <c r="A48" s="93"/>
      <c r="B48" s="93"/>
      <c r="C48" s="93"/>
      <c r="D48" s="93"/>
      <c r="E48" s="93"/>
      <c r="F48" s="93"/>
      <c r="G48" s="93"/>
      <c r="H48" s="93"/>
      <c r="I48" s="93"/>
      <c r="J48" s="93"/>
      <c r="K48" s="93"/>
      <c r="L48" s="93"/>
      <c r="M48" s="93"/>
    </row>
    <row r="49" spans="1:13" x14ac:dyDescent="0.35">
      <c r="A49" s="93"/>
      <c r="B49" s="93"/>
      <c r="C49" s="93"/>
      <c r="D49" s="93"/>
      <c r="E49" s="93"/>
      <c r="F49" s="93"/>
      <c r="G49" s="93"/>
      <c r="H49" s="93"/>
      <c r="I49" s="93"/>
      <c r="J49" s="93"/>
      <c r="K49" s="93"/>
      <c r="L49" s="93"/>
      <c r="M49" s="93"/>
    </row>
    <row r="50" spans="1:13" x14ac:dyDescent="0.35">
      <c r="A50" s="93"/>
      <c r="B50" s="93"/>
      <c r="C50" s="93"/>
      <c r="D50" s="93"/>
      <c r="E50" s="93"/>
      <c r="F50" s="93"/>
      <c r="G50" s="93"/>
      <c r="H50" s="93"/>
      <c r="I50" s="93"/>
      <c r="J50" s="93"/>
      <c r="K50" s="93"/>
      <c r="L50" s="93"/>
      <c r="M50" s="93"/>
    </row>
    <row r="51" spans="1:13" ht="18.5" x14ac:dyDescent="0.45">
      <c r="A51" s="56" t="s">
        <v>201</v>
      </c>
      <c r="B51" s="56"/>
      <c r="C51" s="56"/>
      <c r="D51" s="56"/>
      <c r="E51" s="56"/>
      <c r="F51" s="56"/>
      <c r="G51" s="56"/>
      <c r="H51" s="56"/>
      <c r="I51" s="56"/>
      <c r="J51" s="56"/>
      <c r="K51" s="56"/>
      <c r="L51" s="56"/>
      <c r="M51" s="56"/>
    </row>
    <row r="52" spans="1:13" x14ac:dyDescent="0.35">
      <c r="A52" s="95" t="s">
        <v>64</v>
      </c>
      <c r="B52" s="95"/>
      <c r="C52" s="95"/>
      <c r="D52" s="95"/>
      <c r="E52" s="95"/>
      <c r="F52" s="95"/>
      <c r="G52" s="95"/>
      <c r="H52" s="95"/>
      <c r="I52" s="95"/>
      <c r="J52" s="95"/>
      <c r="K52" s="95"/>
      <c r="L52" s="95"/>
      <c r="M52" s="95"/>
    </row>
    <row r="53" spans="1:13" ht="31.5" customHeight="1" x14ac:dyDescent="0.35">
      <c r="A53" s="86" t="s">
        <v>103</v>
      </c>
      <c r="B53" s="86"/>
      <c r="C53" s="86"/>
      <c r="D53" s="86"/>
      <c r="E53" s="86"/>
      <c r="F53" s="86"/>
      <c r="G53" s="86"/>
      <c r="H53" s="86"/>
      <c r="I53" s="86"/>
      <c r="J53" s="86"/>
      <c r="K53" s="86"/>
      <c r="L53" s="86"/>
      <c r="M53" s="86"/>
    </row>
    <row r="54" spans="1:13" ht="44.15" customHeight="1" x14ac:dyDescent="0.35">
      <c r="A54" s="86" t="s">
        <v>65</v>
      </c>
      <c r="B54" s="86"/>
      <c r="C54" s="86"/>
      <c r="D54" s="86"/>
      <c r="E54" s="86"/>
      <c r="F54" s="86"/>
      <c r="G54" s="86"/>
      <c r="H54" s="86"/>
      <c r="I54" s="86"/>
      <c r="J54" s="86"/>
      <c r="K54" s="86"/>
      <c r="L54" s="86"/>
      <c r="M54" s="86"/>
    </row>
    <row r="55" spans="1:13" x14ac:dyDescent="0.35">
      <c r="A55" s="86" t="s">
        <v>71</v>
      </c>
      <c r="B55" s="86"/>
      <c r="C55" s="86"/>
      <c r="D55" s="86"/>
      <c r="E55" s="86"/>
      <c r="F55" s="86"/>
      <c r="G55" s="86"/>
      <c r="H55" s="86"/>
      <c r="I55" s="86"/>
      <c r="J55" s="86"/>
      <c r="K55" s="86"/>
      <c r="L55" s="86"/>
      <c r="M55" s="86"/>
    </row>
    <row r="56" spans="1:13" ht="49.5" customHeight="1" x14ac:dyDescent="0.35">
      <c r="A56" s="86" t="s">
        <v>210</v>
      </c>
      <c r="B56" s="86"/>
      <c r="C56" s="86"/>
      <c r="D56" s="86"/>
      <c r="E56" s="86"/>
      <c r="F56" s="86"/>
      <c r="G56" s="86"/>
      <c r="H56" s="86"/>
      <c r="I56" s="86"/>
      <c r="J56" s="86"/>
      <c r="K56" s="86"/>
      <c r="L56" s="86"/>
      <c r="M56" s="86"/>
    </row>
    <row r="57" spans="1:13" x14ac:dyDescent="0.35">
      <c r="A57" s="86" t="s">
        <v>70</v>
      </c>
      <c r="B57" s="86"/>
      <c r="C57" s="86"/>
      <c r="D57" s="86"/>
      <c r="E57" s="86"/>
      <c r="F57" s="86"/>
      <c r="G57" s="86"/>
      <c r="H57" s="86"/>
      <c r="I57" s="86"/>
      <c r="J57" s="86"/>
      <c r="K57" s="86"/>
      <c r="L57" s="86"/>
      <c r="M57" s="86"/>
    </row>
    <row r="58" spans="1:13" ht="63" customHeight="1" x14ac:dyDescent="0.35">
      <c r="A58" s="86" t="str">
        <f ca="1">IF(COUNTA(OFFSET(A41,0,0,ROW(A44)-ROW(A41),13))&gt;0,Ciselniky!A36,Ciselniky!A35)</f>
        <v>na investičné výdavky uvedené v projekte som nedostal inú dotáciu, príspevok, grant alebo inú formu pomoci z verejných zdrojov, zdrojov Európskej únie alebo iných nástrojov finančnej pomoci poskytnutej SR (ďalej len „ iná pomoc“), ktorá by predstavovala dvojité financovanie, ani som o žiadnu inú pomoc nepožiadal</v>
      </c>
      <c r="B58" s="86"/>
      <c r="C58" s="86"/>
      <c r="D58" s="86"/>
      <c r="E58" s="86"/>
      <c r="F58" s="86"/>
      <c r="G58" s="86"/>
      <c r="H58" s="86"/>
      <c r="I58" s="86"/>
      <c r="J58" s="86"/>
      <c r="K58" s="86"/>
      <c r="L58" s="86"/>
      <c r="M58" s="86"/>
    </row>
    <row r="59" spans="1:13" ht="17.149999999999999" customHeight="1" x14ac:dyDescent="0.35">
      <c r="A59" s="86" t="s">
        <v>69</v>
      </c>
      <c r="B59" s="86"/>
      <c r="C59" s="86"/>
      <c r="D59" s="86"/>
      <c r="E59" s="86"/>
      <c r="F59" s="86"/>
      <c r="G59" s="86"/>
      <c r="H59" s="86"/>
      <c r="I59" s="86"/>
      <c r="J59" s="86"/>
      <c r="K59" s="86"/>
      <c r="L59" s="86"/>
      <c r="M59" s="86"/>
    </row>
    <row r="60" spans="1:13" ht="30" customHeight="1" x14ac:dyDescent="0.35">
      <c r="A60" s="86" t="s">
        <v>68</v>
      </c>
      <c r="B60" s="86"/>
      <c r="C60" s="86"/>
      <c r="D60" s="86"/>
      <c r="E60" s="86"/>
      <c r="F60" s="86"/>
      <c r="G60" s="86"/>
      <c r="H60" s="86"/>
      <c r="I60" s="86"/>
      <c r="J60" s="86"/>
      <c r="K60" s="86"/>
      <c r="L60" s="86"/>
      <c r="M60" s="86"/>
    </row>
    <row r="61" spans="1:13" ht="79.5" customHeight="1" x14ac:dyDescent="0.35">
      <c r="A61" s="86" t="s">
        <v>67</v>
      </c>
      <c r="B61" s="86"/>
      <c r="C61" s="86"/>
      <c r="D61" s="86"/>
      <c r="E61" s="86"/>
      <c r="F61" s="86"/>
      <c r="G61" s="86"/>
      <c r="H61" s="86"/>
      <c r="I61" s="86"/>
      <c r="J61" s="86"/>
      <c r="K61" s="86"/>
      <c r="L61" s="86"/>
      <c r="M61" s="86"/>
    </row>
    <row r="62" spans="1:13" ht="62.25" customHeight="1" x14ac:dyDescent="0.35">
      <c r="A62" s="99" t="s">
        <v>66</v>
      </c>
      <c r="B62" s="99"/>
      <c r="C62" s="99"/>
      <c r="D62" s="99"/>
      <c r="E62" s="99"/>
      <c r="F62" s="99"/>
      <c r="G62" s="99"/>
      <c r="H62" s="99"/>
      <c r="I62" s="99"/>
      <c r="J62" s="99"/>
      <c r="K62" s="99"/>
      <c r="L62" s="99"/>
      <c r="M62" s="99"/>
    </row>
    <row r="63" spans="1:13" ht="30.75" customHeight="1" x14ac:dyDescent="0.35">
      <c r="A63" s="86" t="s">
        <v>72</v>
      </c>
      <c r="B63" s="86"/>
      <c r="C63" s="86"/>
      <c r="D63" s="86"/>
      <c r="E63" s="86"/>
      <c r="F63" s="86"/>
      <c r="G63" s="86"/>
      <c r="H63" s="86"/>
      <c r="I63" s="86"/>
      <c r="J63" s="86"/>
      <c r="K63" s="86"/>
      <c r="L63" s="86"/>
      <c r="M63" s="86"/>
    </row>
    <row r="64" spans="1:13" x14ac:dyDescent="0.35">
      <c r="A64" s="86" t="s">
        <v>73</v>
      </c>
      <c r="B64" s="86"/>
      <c r="C64" s="86"/>
      <c r="D64" s="86"/>
      <c r="E64" s="86"/>
      <c r="F64" s="86"/>
      <c r="G64" s="86"/>
      <c r="H64" s="86"/>
      <c r="I64" s="86"/>
      <c r="J64" s="86"/>
      <c r="K64" s="86"/>
      <c r="L64" s="86"/>
      <c r="M64" s="86"/>
    </row>
    <row r="65" spans="1:13" ht="17.149999999999999" customHeight="1" x14ac:dyDescent="0.35">
      <c r="A65" s="86" t="s">
        <v>74</v>
      </c>
      <c r="B65" s="86"/>
      <c r="C65" s="86"/>
      <c r="D65" s="86"/>
      <c r="E65" s="86"/>
      <c r="F65" s="86"/>
      <c r="G65" s="86"/>
      <c r="H65" s="86"/>
      <c r="I65" s="86"/>
      <c r="J65" s="86"/>
      <c r="K65" s="86"/>
      <c r="L65" s="86"/>
      <c r="M65" s="86"/>
    </row>
    <row r="66" spans="1:13" ht="32.25" customHeight="1" x14ac:dyDescent="0.35">
      <c r="A66" s="86" t="str">
        <f>IF(D20=Ciselniky!A19,Ciselniky!A28,IF('A. Ziadatel - Projekt'!D20=Ciselniky!A20,Ciselniky!A29,"neuplatňuje sa"))</f>
        <v>neuplatňuje sa</v>
      </c>
      <c r="B66" s="86"/>
      <c r="C66" s="86"/>
      <c r="D66" s="86"/>
      <c r="E66" s="86"/>
      <c r="F66" s="86"/>
      <c r="G66" s="86"/>
      <c r="H66" s="86"/>
      <c r="I66" s="86"/>
      <c r="J66" s="86"/>
      <c r="K66" s="86"/>
      <c r="L66" s="86"/>
      <c r="M66" s="86"/>
    </row>
    <row r="67" spans="1:13" x14ac:dyDescent="0.35">
      <c r="A67" s="86" t="s">
        <v>211</v>
      </c>
      <c r="B67" s="86"/>
      <c r="C67" s="86"/>
      <c r="D67" s="86"/>
      <c r="E67" s="86"/>
      <c r="F67" s="86"/>
      <c r="G67" s="86"/>
      <c r="H67" s="86"/>
      <c r="I67" s="86"/>
      <c r="J67" s="86"/>
      <c r="K67" s="86"/>
      <c r="L67" s="86"/>
      <c r="M67" s="86"/>
    </row>
    <row r="68" spans="1:13" ht="30" customHeight="1" x14ac:dyDescent="0.35">
      <c r="A68" s="86" t="str">
        <f>IF(D20=Ciselniky!A19,Ciselniky!A32,"neuplatňuje sa")</f>
        <v>neuplatňuje sa</v>
      </c>
      <c r="B68" s="86"/>
      <c r="C68" s="86"/>
      <c r="D68" s="86"/>
      <c r="E68" s="86"/>
      <c r="F68" s="86"/>
      <c r="G68" s="86"/>
      <c r="H68" s="86"/>
      <c r="I68" s="86"/>
      <c r="J68" s="86"/>
      <c r="K68" s="86"/>
      <c r="L68" s="86"/>
      <c r="M68" s="86"/>
    </row>
    <row r="69" spans="1:13" ht="34.5" customHeight="1" x14ac:dyDescent="0.35">
      <c r="A69" s="86" t="s">
        <v>77</v>
      </c>
      <c r="B69" s="86"/>
      <c r="C69" s="86"/>
      <c r="D69" s="86"/>
      <c r="E69" s="86"/>
      <c r="F69" s="86"/>
      <c r="G69" s="86"/>
      <c r="H69" s="86"/>
      <c r="I69" s="86"/>
      <c r="J69" s="86"/>
      <c r="K69" s="86"/>
      <c r="L69" s="86"/>
      <c r="M69" s="86"/>
    </row>
    <row r="70" spans="1:13" ht="34.5" customHeight="1" x14ac:dyDescent="0.35">
      <c r="A70" s="86" t="s">
        <v>78</v>
      </c>
      <c r="B70" s="86"/>
      <c r="C70" s="86"/>
      <c r="D70" s="86"/>
      <c r="E70" s="86"/>
      <c r="F70" s="86"/>
      <c r="G70" s="86"/>
      <c r="H70" s="86"/>
      <c r="I70" s="86"/>
      <c r="J70" s="86"/>
      <c r="K70" s="86"/>
      <c r="L70" s="86"/>
      <c r="M70" s="86"/>
    </row>
    <row r="71" spans="1:13" x14ac:dyDescent="0.35">
      <c r="A71" s="101" t="s">
        <v>101</v>
      </c>
      <c r="B71" s="101"/>
      <c r="C71" s="101"/>
      <c r="D71" s="101"/>
      <c r="E71" s="101"/>
      <c r="F71" s="101"/>
      <c r="G71" s="101"/>
      <c r="H71" s="101"/>
      <c r="I71" s="100" t="s">
        <v>102</v>
      </c>
      <c r="J71" s="100"/>
      <c r="K71" s="100"/>
      <c r="L71" s="100"/>
      <c r="M71" s="100"/>
    </row>
    <row r="72" spans="1:13" x14ac:dyDescent="0.35">
      <c r="A72" s="75"/>
      <c r="B72" s="75"/>
      <c r="C72" s="75"/>
      <c r="D72" s="75"/>
      <c r="E72" s="75"/>
      <c r="F72" s="75"/>
      <c r="G72" s="75"/>
      <c r="H72" s="75"/>
      <c r="I72" s="61"/>
      <c r="J72" s="61"/>
      <c r="K72" s="61"/>
      <c r="L72" s="61"/>
      <c r="M72" s="61"/>
    </row>
    <row r="73" spans="1:13" x14ac:dyDescent="0.35">
      <c r="A73" s="75"/>
      <c r="B73" s="75"/>
      <c r="C73" s="75"/>
      <c r="D73" s="75"/>
      <c r="E73" s="75"/>
      <c r="F73" s="75"/>
      <c r="G73" s="75"/>
      <c r="H73" s="75"/>
      <c r="I73" s="61"/>
      <c r="J73" s="61"/>
      <c r="K73" s="61"/>
      <c r="L73" s="61"/>
      <c r="M73" s="61"/>
    </row>
    <row r="74" spans="1:13" x14ac:dyDescent="0.35">
      <c r="A74" s="75"/>
      <c r="B74" s="75"/>
      <c r="C74" s="75"/>
      <c r="D74" s="75"/>
      <c r="E74" s="75"/>
      <c r="F74" s="75"/>
      <c r="G74" s="75"/>
      <c r="H74" s="75"/>
      <c r="I74" s="61"/>
      <c r="J74" s="61"/>
      <c r="K74" s="61"/>
      <c r="L74" s="61"/>
      <c r="M74" s="61"/>
    </row>
  </sheetData>
  <sheetProtection formatCells="0" insertRows="0"/>
  <mergeCells count="125">
    <mergeCell ref="A63:M63"/>
    <mergeCell ref="A35:H35"/>
    <mergeCell ref="A37:H37"/>
    <mergeCell ref="A38:H38"/>
    <mergeCell ref="I35:M35"/>
    <mergeCell ref="I37:M37"/>
    <mergeCell ref="I38:M38"/>
    <mergeCell ref="A34:H34"/>
    <mergeCell ref="I34:M34"/>
    <mergeCell ref="A56:M56"/>
    <mergeCell ref="A33:H33"/>
    <mergeCell ref="I33:M33"/>
    <mergeCell ref="A39:M39"/>
    <mergeCell ref="A40:E40"/>
    <mergeCell ref="A43:E43"/>
    <mergeCell ref="A42:E42"/>
    <mergeCell ref="A41:E41"/>
    <mergeCell ref="F43:H43"/>
    <mergeCell ref="A55:M55"/>
    <mergeCell ref="A36:H36"/>
    <mergeCell ref="I36:M36"/>
    <mergeCell ref="F42:H42"/>
    <mergeCell ref="F40:H40"/>
    <mergeCell ref="A72:H72"/>
    <mergeCell ref="A73:H73"/>
    <mergeCell ref="A74:H74"/>
    <mergeCell ref="I71:M71"/>
    <mergeCell ref="I72:M72"/>
    <mergeCell ref="I73:M73"/>
    <mergeCell ref="I74:M74"/>
    <mergeCell ref="A71:H71"/>
    <mergeCell ref="A66:M66"/>
    <mergeCell ref="A67:M67"/>
    <mergeCell ref="A68:M68"/>
    <mergeCell ref="A69:M69"/>
    <mergeCell ref="A70:M70"/>
    <mergeCell ref="A64:M64"/>
    <mergeCell ref="A65:M65"/>
    <mergeCell ref="I43:M43"/>
    <mergeCell ref="I42:M42"/>
    <mergeCell ref="I41:M41"/>
    <mergeCell ref="I40:M40"/>
    <mergeCell ref="A54:M54"/>
    <mergeCell ref="A47:M47"/>
    <mergeCell ref="A44:M44"/>
    <mergeCell ref="A45:M45"/>
    <mergeCell ref="A46:M46"/>
    <mergeCell ref="A48:M48"/>
    <mergeCell ref="A49:M49"/>
    <mergeCell ref="A50:M50"/>
    <mergeCell ref="A51:M51"/>
    <mergeCell ref="A52:M52"/>
    <mergeCell ref="A53:M53"/>
    <mergeCell ref="F41:H41"/>
    <mergeCell ref="A57:M57"/>
    <mergeCell ref="A58:M58"/>
    <mergeCell ref="A59:M59"/>
    <mergeCell ref="A60:M60"/>
    <mergeCell ref="A61:M61"/>
    <mergeCell ref="A62:M62"/>
    <mergeCell ref="A24:D24"/>
    <mergeCell ref="H10:M10"/>
    <mergeCell ref="D11:G11"/>
    <mergeCell ref="H11:M11"/>
    <mergeCell ref="A22:M22"/>
    <mergeCell ref="A28:D28"/>
    <mergeCell ref="A21:M21"/>
    <mergeCell ref="D16:M16"/>
    <mergeCell ref="D17:M17"/>
    <mergeCell ref="D18:M18"/>
    <mergeCell ref="D19:M19"/>
    <mergeCell ref="D20:M20"/>
    <mergeCell ref="A16:C16"/>
    <mergeCell ref="A17:C17"/>
    <mergeCell ref="A18:C18"/>
    <mergeCell ref="A19:C19"/>
    <mergeCell ref="A20:C20"/>
    <mergeCell ref="A27:D27"/>
    <mergeCell ref="G13:I13"/>
    <mergeCell ref="J13:M13"/>
    <mergeCell ref="E26:H26"/>
    <mergeCell ref="E27:H27"/>
    <mergeCell ref="E28:H28"/>
    <mergeCell ref="I28:M28"/>
    <mergeCell ref="A1:M1"/>
    <mergeCell ref="L9:M9"/>
    <mergeCell ref="A9:C9"/>
    <mergeCell ref="D9:F9"/>
    <mergeCell ref="D6:M6"/>
    <mergeCell ref="A5:M5"/>
    <mergeCell ref="A6:C6"/>
    <mergeCell ref="A8:C8"/>
    <mergeCell ref="G8:I8"/>
    <mergeCell ref="A7:M7"/>
    <mergeCell ref="J8:K8"/>
    <mergeCell ref="G9:I9"/>
    <mergeCell ref="J9:K9"/>
    <mergeCell ref="L8:M8"/>
    <mergeCell ref="A3:C3"/>
    <mergeCell ref="D3:M3"/>
    <mergeCell ref="D8:F8"/>
    <mergeCell ref="A32:M32"/>
    <mergeCell ref="G14:I14"/>
    <mergeCell ref="J14:M14"/>
    <mergeCell ref="A13:F13"/>
    <mergeCell ref="A14:F14"/>
    <mergeCell ref="A15:M15"/>
    <mergeCell ref="A12:M12"/>
    <mergeCell ref="A10:C10"/>
    <mergeCell ref="D10:G10"/>
    <mergeCell ref="A11:C11"/>
    <mergeCell ref="A26:D26"/>
    <mergeCell ref="A25:D25"/>
    <mergeCell ref="E25:H25"/>
    <mergeCell ref="I27:M27"/>
    <mergeCell ref="I26:M26"/>
    <mergeCell ref="I25:M25"/>
    <mergeCell ref="A29:M29"/>
    <mergeCell ref="A30:H30"/>
    <mergeCell ref="A31:H31"/>
    <mergeCell ref="I30:M30"/>
    <mergeCell ref="I31:M31"/>
    <mergeCell ref="I24:M24"/>
    <mergeCell ref="E24:H24"/>
    <mergeCell ref="A23:M23"/>
  </mergeCells>
  <conditionalFormatting sqref="I38">
    <cfRule type="cellIs" dxfId="1" priority="1" operator="greaterThan">
      <formula>27</formula>
    </cfRule>
  </conditionalFormatting>
  <dataValidations count="4">
    <dataValidation type="list" allowBlank="1" showInputMessage="1" showErrorMessage="1" errorTitle="Nesprávna hodnota" error="Zadajte hodnotu z rozbaľovacieho zoznamu." sqref="E28:H28">
      <formula1>okresy4</formula1>
    </dataValidation>
    <dataValidation type="list" allowBlank="1" showInputMessage="1" showErrorMessage="1" errorTitle="Nesprávna hodnota" error="Zadajte hodnotu z rozbaľovacieho zoznamu." sqref="E25:H25">
      <formula1>okresy1</formula1>
    </dataValidation>
    <dataValidation type="list" allowBlank="1" showInputMessage="1" showErrorMessage="1" errorTitle="Nesprávna hodnota" error="Zadajte hodnotu z rozbaľovacieho zoznamu." sqref="E26:H26">
      <formula1>okresy2</formula1>
    </dataValidation>
    <dataValidation type="list" allowBlank="1" showInputMessage="1" showErrorMessage="1" errorTitle="Nesprávna hodnota" error="Zadajte hodnotu z rozbaľovacieho zoznamu." sqref="E27:H27">
      <formula1>okresy3</formula1>
    </dataValidation>
  </dataValidations>
  <pageMargins left="0.7" right="0.7" top="0.83708333333333329" bottom="0.75" header="0.3" footer="0.3"/>
  <pageSetup paperSize="9" scale="98" orientation="landscape" r:id="rId1"/>
  <headerFooter>
    <oddHeader>&amp;C&amp;G</oddHeader>
  </headerFooter>
  <rowBreaks count="1" manualBreakCount="1">
    <brk id="28" max="16383" man="1"/>
  </rowBreaks>
  <legacyDrawing r:id="rId2"/>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Ciselniky!$A$10:$A$11</xm:f>
          </x14:formula1>
          <xm:sqref>D11:G11</xm:sqref>
        </x14:dataValidation>
        <x14:dataValidation type="list" allowBlank="1" showInputMessage="1" showErrorMessage="1">
          <x14:formula1>
            <xm:f>Ciselniky!$A$14:$A$16</xm:f>
          </x14:formula1>
          <xm:sqref>H11:M11</xm:sqref>
        </x14:dataValidation>
        <x14:dataValidation type="list" allowBlank="1" showInputMessage="1" showErrorMessage="1" errorTitle="Nesprávna hodnota" error="Zadajte hodnotu z rozbaľovacieho zoznamu.">
          <x14:formula1>
            <xm:f>Ciselniky!$A$19:$A$25</xm:f>
          </x14:formula1>
          <xm:sqref>D20:M20</xm:sqref>
        </x14:dataValidation>
        <x14:dataValidation type="list" allowBlank="1" showInputMessage="1" showErrorMessage="1" errorTitle="Nesprávna hodnota" error="Zadajte hodnotu z rozbaľovacieho zoznamu.">
          <x14:formula1>
            <xm:f>Ciselniky!$A$39:$H$39</xm:f>
          </x14:formula1>
          <xm:sqref>A25:D28</xm:sqref>
        </x14:dataValidation>
        <x14:dataValidation type="list" allowBlank="1" showInputMessage="1" showErrorMessage="1" errorTitle="Nesprávna hodnota" error="Zadajte hodnotu z rozbaľovacieho zoznamu.">
          <x14:formula1>
            <xm:f>Ciselniky!$A$4:$A$7</xm:f>
          </x14:formula1>
          <xm:sqref>A46:M50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tabColor theme="6" tint="-0.249977111117893"/>
  </sheetPr>
  <dimension ref="A1:I32"/>
  <sheetViews>
    <sheetView showGridLines="0" tabSelected="1" showRuler="0" view="pageLayout" zoomScaleNormal="80" workbookViewId="0">
      <selection activeCell="C6" sqref="C6:I6"/>
    </sheetView>
  </sheetViews>
  <sheetFormatPr defaultColWidth="9.1796875" defaultRowHeight="14.5" x14ac:dyDescent="0.35"/>
  <cols>
    <col min="1" max="1" width="31.1796875" style="1" customWidth="1"/>
    <col min="2" max="2" width="24.54296875" style="1" customWidth="1"/>
    <col min="3" max="3" width="6.81640625" style="1" customWidth="1"/>
    <col min="4" max="4" width="9.54296875" style="1" customWidth="1"/>
    <col min="5" max="5" width="12.1796875" style="1" customWidth="1"/>
    <col min="6" max="6" width="15.81640625" style="2" customWidth="1"/>
    <col min="7" max="7" width="25" style="1" customWidth="1"/>
    <col min="8" max="8" width="11.1796875" style="1" customWidth="1"/>
    <col min="9" max="9" width="52" style="1" customWidth="1"/>
    <col min="10" max="16384" width="9.1796875" style="1"/>
  </cols>
  <sheetData>
    <row r="1" spans="1:9" ht="23.5" customHeight="1" x14ac:dyDescent="0.35">
      <c r="A1" s="110" t="s">
        <v>105</v>
      </c>
      <c r="B1" s="111"/>
      <c r="C1" s="111"/>
      <c r="D1" s="111"/>
      <c r="E1" s="111"/>
      <c r="F1" s="111"/>
      <c r="G1" s="111"/>
      <c r="H1" s="111"/>
      <c r="I1" s="112"/>
    </row>
    <row r="2" spans="1:9" ht="189.75" customHeight="1" x14ac:dyDescent="0.35">
      <c r="A2" s="114" t="s">
        <v>207</v>
      </c>
      <c r="B2" s="114"/>
      <c r="C2" s="114"/>
      <c r="D2" s="114"/>
      <c r="E2" s="114"/>
      <c r="F2" s="114"/>
      <c r="G2" s="114"/>
      <c r="H2" s="114"/>
      <c r="I2" s="114"/>
    </row>
    <row r="3" spans="1:9" ht="16" customHeight="1" x14ac:dyDescent="0.35">
      <c r="A3" s="118" t="s">
        <v>10</v>
      </c>
      <c r="B3" s="118"/>
      <c r="C3" s="119" t="str">
        <f>IF('A. Ziadatel - Projekt'!D6="","",'A. Ziadatel - Projekt'!D6)</f>
        <v/>
      </c>
      <c r="D3" s="119"/>
      <c r="E3" s="119"/>
      <c r="F3" s="119"/>
      <c r="G3" s="119"/>
      <c r="H3" s="119"/>
      <c r="I3" s="119"/>
    </row>
    <row r="4" spans="1:9" ht="16.5" customHeight="1" x14ac:dyDescent="0.35">
      <c r="A4" s="118" t="s">
        <v>11</v>
      </c>
      <c r="B4" s="118"/>
      <c r="C4" s="119" t="str">
        <f>IF('A. Ziadatel - Projekt'!D19="","",'A. Ziadatel - Projekt'!D19)</f>
        <v/>
      </c>
      <c r="D4" s="119"/>
      <c r="E4" s="119"/>
      <c r="F4" s="119"/>
      <c r="G4" s="119"/>
      <c r="H4" s="119"/>
      <c r="I4" s="119"/>
    </row>
    <row r="5" spans="1:9" ht="17.149999999999999" customHeight="1" x14ac:dyDescent="0.35">
      <c r="A5" s="116" t="s">
        <v>25</v>
      </c>
      <c r="B5" s="116"/>
      <c r="C5" s="123"/>
      <c r="D5" s="123"/>
      <c r="E5" s="123"/>
      <c r="F5" s="123"/>
      <c r="G5" s="123"/>
      <c r="H5" s="123"/>
      <c r="I5" s="123"/>
    </row>
    <row r="6" spans="1:9" ht="17.149999999999999" customHeight="1" x14ac:dyDescent="0.35">
      <c r="A6" s="116" t="s">
        <v>24</v>
      </c>
      <c r="B6" s="116"/>
      <c r="C6" s="123"/>
      <c r="D6" s="123"/>
      <c r="E6" s="123"/>
      <c r="F6" s="123"/>
      <c r="G6" s="123"/>
      <c r="H6" s="123"/>
      <c r="I6" s="123"/>
    </row>
    <row r="7" spans="1:9" x14ac:dyDescent="0.35">
      <c r="A7" s="27"/>
      <c r="B7" s="26"/>
      <c r="C7" s="26"/>
      <c r="D7" s="26"/>
      <c r="E7" s="26"/>
      <c r="F7" s="26"/>
      <c r="G7" s="26"/>
      <c r="H7" s="26"/>
      <c r="I7" s="25"/>
    </row>
    <row r="8" spans="1:9" ht="26" x14ac:dyDescent="0.35">
      <c r="A8" s="14" t="s">
        <v>6</v>
      </c>
      <c r="B8" s="21" t="s">
        <v>22</v>
      </c>
      <c r="C8" s="21" t="s">
        <v>2</v>
      </c>
      <c r="D8" s="21" t="s">
        <v>0</v>
      </c>
      <c r="E8" s="15" t="s">
        <v>21</v>
      </c>
      <c r="F8" s="21" t="s">
        <v>191</v>
      </c>
      <c r="G8" s="21" t="s">
        <v>12</v>
      </c>
      <c r="H8" s="113" t="s">
        <v>9</v>
      </c>
      <c r="I8" s="113"/>
    </row>
    <row r="9" spans="1:9" x14ac:dyDescent="0.35">
      <c r="A9" s="40"/>
      <c r="B9" s="38" t="s">
        <v>13</v>
      </c>
      <c r="C9" s="41"/>
      <c r="D9" s="42"/>
      <c r="E9" s="43"/>
      <c r="F9" s="34">
        <f t="shared" ref="F9:F14" si="0">D9*E9</f>
        <v>0</v>
      </c>
      <c r="G9" s="44"/>
      <c r="H9" s="120"/>
      <c r="I9" s="120"/>
    </row>
    <row r="10" spans="1:9" x14ac:dyDescent="0.35">
      <c r="A10" s="40"/>
      <c r="B10" s="38" t="s">
        <v>13</v>
      </c>
      <c r="C10" s="41"/>
      <c r="D10" s="42"/>
      <c r="E10" s="43"/>
      <c r="F10" s="34">
        <f t="shared" ref="F10:F12" si="1">D10*E10</f>
        <v>0</v>
      </c>
      <c r="G10" s="44"/>
      <c r="H10" s="120"/>
      <c r="I10" s="120"/>
    </row>
    <row r="11" spans="1:9" x14ac:dyDescent="0.35">
      <c r="A11" s="40"/>
      <c r="B11" s="38" t="s">
        <v>13</v>
      </c>
      <c r="C11" s="41"/>
      <c r="D11" s="42"/>
      <c r="E11" s="43"/>
      <c r="F11" s="34">
        <f t="shared" si="1"/>
        <v>0</v>
      </c>
      <c r="G11" s="44"/>
      <c r="H11" s="120"/>
      <c r="I11" s="120"/>
    </row>
    <row r="12" spans="1:9" x14ac:dyDescent="0.35">
      <c r="A12" s="40"/>
      <c r="B12" s="38" t="s">
        <v>13</v>
      </c>
      <c r="C12" s="41"/>
      <c r="D12" s="42"/>
      <c r="E12" s="43"/>
      <c r="F12" s="34">
        <f t="shared" si="1"/>
        <v>0</v>
      </c>
      <c r="G12" s="44"/>
      <c r="H12" s="120"/>
      <c r="I12" s="120"/>
    </row>
    <row r="13" spans="1:9" x14ac:dyDescent="0.35">
      <c r="A13" s="40"/>
      <c r="B13" s="38" t="s">
        <v>13</v>
      </c>
      <c r="C13" s="41"/>
      <c r="D13" s="42"/>
      <c r="E13" s="43"/>
      <c r="F13" s="34">
        <f t="shared" si="0"/>
        <v>0</v>
      </c>
      <c r="G13" s="44"/>
      <c r="H13" s="120"/>
      <c r="I13" s="120"/>
    </row>
    <row r="14" spans="1:9" x14ac:dyDescent="0.35">
      <c r="A14" s="40"/>
      <c r="B14" s="38" t="s">
        <v>13</v>
      </c>
      <c r="C14" s="41"/>
      <c r="D14" s="42"/>
      <c r="E14" s="43"/>
      <c r="F14" s="34">
        <f t="shared" si="0"/>
        <v>0</v>
      </c>
      <c r="G14" s="44"/>
      <c r="H14" s="120"/>
      <c r="I14" s="120"/>
    </row>
    <row r="15" spans="1:9" s="2" customFormat="1" x14ac:dyDescent="0.35">
      <c r="A15" s="40"/>
      <c r="B15" s="32" t="s">
        <v>13</v>
      </c>
      <c r="C15" s="41"/>
      <c r="D15" s="42"/>
      <c r="E15" s="43"/>
      <c r="F15" s="34">
        <f t="shared" ref="F15:F16" si="2">D15*E15</f>
        <v>0</v>
      </c>
      <c r="G15" s="44"/>
      <c r="H15" s="120"/>
      <c r="I15" s="120"/>
    </row>
    <row r="16" spans="1:9" s="2" customFormat="1" x14ac:dyDescent="0.35">
      <c r="A16" s="35" t="s">
        <v>7</v>
      </c>
      <c r="B16" s="33" t="s">
        <v>7</v>
      </c>
      <c r="C16" s="11" t="s">
        <v>14</v>
      </c>
      <c r="D16" s="12">
        <v>1</v>
      </c>
      <c r="E16" s="43"/>
      <c r="F16" s="34">
        <f t="shared" si="2"/>
        <v>0</v>
      </c>
      <c r="G16" s="45"/>
      <c r="H16" s="121"/>
      <c r="I16" s="121"/>
    </row>
    <row r="17" spans="1:9" ht="15.5" x14ac:dyDescent="0.35">
      <c r="A17" s="117" t="s">
        <v>8</v>
      </c>
      <c r="B17" s="117"/>
      <c r="C17" s="117"/>
      <c r="D17" s="117"/>
      <c r="E17" s="117"/>
      <c r="F17" s="24">
        <f>SUM(F9:F16)</f>
        <v>0</v>
      </c>
      <c r="G17" s="122"/>
      <c r="H17" s="122"/>
      <c r="I17" s="122"/>
    </row>
    <row r="18" spans="1:9" ht="15.75" customHeight="1" x14ac:dyDescent="0.35">
      <c r="A18" s="9"/>
      <c r="B18" s="9"/>
      <c r="C18" s="9"/>
      <c r="D18" s="9"/>
      <c r="E18" s="9"/>
      <c r="F18" s="9"/>
      <c r="G18" s="9"/>
      <c r="H18" s="9"/>
      <c r="I18" s="23"/>
    </row>
    <row r="19" spans="1:9" x14ac:dyDescent="0.35">
      <c r="A19" s="9"/>
      <c r="B19" s="9"/>
      <c r="C19" s="9"/>
      <c r="D19" s="9"/>
      <c r="E19" s="9"/>
      <c r="F19" s="9"/>
      <c r="G19" s="9"/>
      <c r="H19" s="9"/>
      <c r="I19" s="23"/>
    </row>
    <row r="20" spans="1:9" ht="15.75" customHeight="1" x14ac:dyDescent="0.35">
      <c r="A20" s="9"/>
      <c r="B20" s="9"/>
      <c r="C20" s="9"/>
      <c r="D20" s="9"/>
      <c r="E20" s="9"/>
      <c r="F20" s="9"/>
      <c r="G20" s="9"/>
      <c r="H20" s="9"/>
      <c r="I20" s="23"/>
    </row>
    <row r="21" spans="1:9" ht="15" customHeight="1" x14ac:dyDescent="0.35">
      <c r="A21" s="115"/>
      <c r="B21" s="115"/>
      <c r="C21" s="115"/>
      <c r="D21" s="115"/>
      <c r="E21" s="115"/>
      <c r="F21" s="115"/>
      <c r="G21" s="115"/>
      <c r="H21" s="22"/>
      <c r="I21" s="23"/>
    </row>
    <row r="22" spans="1:9" ht="15" customHeight="1" x14ac:dyDescent="0.35">
      <c r="B22" s="7"/>
      <c r="C22" s="7"/>
      <c r="D22" s="7"/>
      <c r="E22" s="7"/>
      <c r="F22" s="3"/>
      <c r="G22" s="7"/>
      <c r="H22" s="8"/>
    </row>
    <row r="23" spans="1:9" ht="15" customHeight="1" x14ac:dyDescent="0.35">
      <c r="A23" s="4"/>
      <c r="B23" s="7"/>
      <c r="C23" s="7"/>
      <c r="D23" s="7"/>
      <c r="E23" s="7"/>
      <c r="F23" s="3"/>
      <c r="G23" s="7"/>
      <c r="H23" s="8"/>
    </row>
    <row r="25" spans="1:9" hidden="1" x14ac:dyDescent="0.35"/>
    <row r="26" spans="1:9" hidden="1" x14ac:dyDescent="0.35">
      <c r="A26" s="5" t="s">
        <v>15</v>
      </c>
    </row>
    <row r="27" spans="1:9" hidden="1" x14ac:dyDescent="0.35">
      <c r="A27" s="5" t="s">
        <v>5</v>
      </c>
    </row>
    <row r="28" spans="1:9" hidden="1" x14ac:dyDescent="0.35">
      <c r="A28" s="6" t="s">
        <v>3</v>
      </c>
    </row>
    <row r="29" spans="1:9" hidden="1" x14ac:dyDescent="0.35">
      <c r="A29" s="6" t="s">
        <v>4</v>
      </c>
    </row>
    <row r="31" spans="1:9" x14ac:dyDescent="0.35">
      <c r="A31" s="5"/>
    </row>
    <row r="32" spans="1:9" x14ac:dyDescent="0.35">
      <c r="A32" s="5"/>
    </row>
  </sheetData>
  <mergeCells count="22">
    <mergeCell ref="H14:I14"/>
    <mergeCell ref="H9:I9"/>
    <mergeCell ref="H13:I13"/>
    <mergeCell ref="H10:I10"/>
    <mergeCell ref="H11:I11"/>
    <mergeCell ref="H12:I12"/>
    <mergeCell ref="A1:I1"/>
    <mergeCell ref="H8:I8"/>
    <mergeCell ref="A2:I2"/>
    <mergeCell ref="A21:G21"/>
    <mergeCell ref="A6:B6"/>
    <mergeCell ref="A17:E17"/>
    <mergeCell ref="A3:B3"/>
    <mergeCell ref="A4:B4"/>
    <mergeCell ref="A5:B5"/>
    <mergeCell ref="C4:I4"/>
    <mergeCell ref="C3:I3"/>
    <mergeCell ref="H15:I15"/>
    <mergeCell ref="H16:I16"/>
    <mergeCell ref="G17:I17"/>
    <mergeCell ref="C5:I5"/>
    <mergeCell ref="C6:I6"/>
  </mergeCells>
  <dataValidations count="2">
    <dataValidation type="list" allowBlank="1" showInputMessage="1" showErrorMessage="1" prompt="Z roletového menu vyberte spôsob, ktorým ste stanovili výšku výdavku" sqref="G9:G16">
      <formula1>$A$26:$A$29</formula1>
    </dataValidation>
    <dataValidation type="decimal" allowBlank="1" showInputMessage="1" showErrorMessage="1" errorTitle="Nesprávna hodnota" error="Inštalovaný výkon zariadenia na výrobu elektriny z OZE musí byť minimálne 0,5 MW a maximálne 50 MW." sqref="C6:I6">
      <formula1>0.5</formula1>
      <formula2>50</formula2>
    </dataValidation>
  </dataValidations>
  <pageMargins left="0.5625" right="0.47916666666666669" top="0.84375" bottom="0.75" header="0.3" footer="0.3"/>
  <pageSetup paperSize="9" scale="70" orientation="landscape" r:id="rId1"/>
  <headerFooter>
    <oddHeader>&amp;C&amp;G</odd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FF562FFA-9D7E-4344-9C44-BDC4CC8B6380}">
            <xm:f>$F$16&gt;'A. Ziadatel - Projekt'!$I$35*0.1</xm:f>
            <x14:dxf>
              <fill>
                <patternFill>
                  <bgColor rgb="FFFF0000"/>
                </patternFill>
              </fill>
            </x14:dxf>
          </x14:cfRule>
          <xm:sqref>F16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tabColor theme="4" tint="0.39997558519241921"/>
  </sheetPr>
  <dimension ref="A1:I42"/>
  <sheetViews>
    <sheetView showGridLines="0" showRowColHeaders="0" showRuler="0" view="pageLayout" zoomScaleNormal="80" zoomScaleSheetLayoutView="80" workbookViewId="0">
      <selection activeCell="D8" sqref="D8:I8"/>
    </sheetView>
  </sheetViews>
  <sheetFormatPr defaultColWidth="9.1796875" defaultRowHeight="14.5" x14ac:dyDescent="0.35"/>
  <cols>
    <col min="1" max="1" width="15.453125" style="1" customWidth="1"/>
    <col min="2" max="2" width="27.81640625" style="1" customWidth="1"/>
    <col min="3" max="3" width="23.54296875" style="1" customWidth="1"/>
    <col min="4" max="4" width="8" style="1" customWidth="1"/>
    <col min="5" max="5" width="9.54296875" style="1" customWidth="1"/>
    <col min="6" max="6" width="10.1796875" style="1" customWidth="1"/>
    <col min="7" max="7" width="13.81640625" style="2" customWidth="1"/>
    <col min="8" max="8" width="29.81640625" style="1" customWidth="1"/>
    <col min="9" max="9" width="42.453125" style="1" customWidth="1"/>
    <col min="10" max="16384" width="9.1796875" style="1"/>
  </cols>
  <sheetData>
    <row r="1" spans="1:9" ht="23.5" customHeight="1" x14ac:dyDescent="0.35">
      <c r="A1" s="124" t="s">
        <v>106</v>
      </c>
      <c r="B1" s="124"/>
      <c r="C1" s="124"/>
      <c r="D1" s="124"/>
      <c r="E1" s="124"/>
      <c r="F1" s="124"/>
      <c r="G1" s="124"/>
      <c r="H1" s="124"/>
      <c r="I1" s="124"/>
    </row>
    <row r="2" spans="1:9" ht="46.5" customHeight="1" x14ac:dyDescent="0.35">
      <c r="A2" s="125" t="s">
        <v>80</v>
      </c>
      <c r="B2" s="126"/>
      <c r="C2" s="126"/>
      <c r="D2" s="126"/>
      <c r="E2" s="126"/>
      <c r="F2" s="126"/>
      <c r="G2" s="126"/>
      <c r="H2" s="126"/>
      <c r="I2" s="126"/>
    </row>
    <row r="3" spans="1:9" ht="16" customHeight="1" x14ac:dyDescent="0.35">
      <c r="A3" s="127" t="s">
        <v>10</v>
      </c>
      <c r="B3" s="127"/>
      <c r="C3" s="133" t="str">
        <f>IF('A. Ziadatel - Projekt'!D6="","",'A. Ziadatel - Projekt'!D6)</f>
        <v/>
      </c>
      <c r="D3" s="133"/>
      <c r="E3" s="133"/>
      <c r="F3" s="133"/>
      <c r="G3" s="133"/>
      <c r="H3" s="133"/>
      <c r="I3" s="133"/>
    </row>
    <row r="4" spans="1:9" ht="16.5" customHeight="1" x14ac:dyDescent="0.35">
      <c r="A4" s="127" t="s">
        <v>11</v>
      </c>
      <c r="B4" s="127"/>
      <c r="C4" s="133" t="str">
        <f>IF('A. Ziadatel - Projekt'!D19="","",'A. Ziadatel - Projekt'!D19)</f>
        <v/>
      </c>
      <c r="D4" s="133"/>
      <c r="E4" s="133"/>
      <c r="F4" s="133"/>
      <c r="G4" s="133"/>
      <c r="H4" s="133"/>
      <c r="I4" s="133"/>
    </row>
    <row r="5" spans="1:9" ht="16.5" customHeight="1" x14ac:dyDescent="0.35">
      <c r="A5" s="13"/>
      <c r="B5" s="13"/>
      <c r="C5" s="13"/>
      <c r="D5" s="13"/>
      <c r="E5" s="13"/>
      <c r="F5" s="13"/>
      <c r="G5" s="13"/>
      <c r="H5" s="13"/>
      <c r="I5" s="13"/>
    </row>
    <row r="6" spans="1:9" ht="16.5" customHeight="1" x14ac:dyDescent="0.35">
      <c r="A6" s="130" t="s">
        <v>208</v>
      </c>
      <c r="B6" s="130"/>
      <c r="C6" s="130"/>
      <c r="D6" s="130"/>
      <c r="E6" s="130"/>
      <c r="F6" s="130"/>
      <c r="G6" s="130"/>
      <c r="H6" s="130"/>
      <c r="I6" s="130"/>
    </row>
    <row r="7" spans="1:9" ht="91" customHeight="1" x14ac:dyDescent="0.35">
      <c r="A7" s="131" t="s">
        <v>209</v>
      </c>
      <c r="B7" s="131"/>
      <c r="C7" s="131"/>
      <c r="D7" s="131"/>
      <c r="E7" s="131"/>
      <c r="F7" s="131"/>
      <c r="G7" s="131"/>
      <c r="H7" s="131"/>
      <c r="I7" s="131"/>
    </row>
    <row r="8" spans="1:9" ht="15.5" x14ac:dyDescent="0.35">
      <c r="A8" s="128" t="s">
        <v>16</v>
      </c>
      <c r="B8" s="128"/>
      <c r="C8" s="128"/>
      <c r="D8" s="129"/>
      <c r="E8" s="129"/>
      <c r="F8" s="129"/>
      <c r="G8" s="129"/>
      <c r="H8" s="129"/>
      <c r="I8" s="129"/>
    </row>
    <row r="9" spans="1:9" ht="15.5" x14ac:dyDescent="0.35">
      <c r="A9" s="128" t="s">
        <v>17</v>
      </c>
      <c r="B9" s="128"/>
      <c r="C9" s="128"/>
      <c r="D9" s="129"/>
      <c r="E9" s="129"/>
      <c r="F9" s="129"/>
      <c r="G9" s="129"/>
      <c r="H9" s="129"/>
      <c r="I9" s="129"/>
    </row>
    <row r="10" spans="1:9" ht="15.75" customHeight="1" x14ac:dyDescent="0.35">
      <c r="A10" s="138" t="s">
        <v>212</v>
      </c>
      <c r="B10" s="139"/>
      <c r="C10" s="139"/>
      <c r="D10" s="139"/>
      <c r="E10" s="139"/>
      <c r="F10" s="139"/>
      <c r="G10" s="140"/>
      <c r="H10" s="37">
        <v>0</v>
      </c>
      <c r="I10" s="20"/>
    </row>
    <row r="11" spans="1:9" ht="15.5" x14ac:dyDescent="0.35">
      <c r="A11" s="29"/>
      <c r="B11" s="29"/>
      <c r="C11" s="30"/>
      <c r="D11" s="20"/>
      <c r="E11" s="20"/>
      <c r="F11" s="20"/>
      <c r="G11" s="20"/>
      <c r="H11" s="20"/>
      <c r="I11" s="20"/>
    </row>
    <row r="12" spans="1:9" ht="16.5" customHeight="1" x14ac:dyDescent="0.35">
      <c r="A12" s="130" t="s">
        <v>81</v>
      </c>
      <c r="B12" s="130"/>
      <c r="C12" s="130"/>
      <c r="D12" s="130"/>
      <c r="E12" s="130"/>
      <c r="F12" s="130"/>
      <c r="G12" s="130"/>
      <c r="H12" s="130"/>
      <c r="I12" s="130"/>
    </row>
    <row r="13" spans="1:9" ht="60.65" customHeight="1" x14ac:dyDescent="0.35">
      <c r="A13" s="134" t="s">
        <v>23</v>
      </c>
      <c r="B13" s="134"/>
      <c r="C13" s="134"/>
      <c r="D13" s="134"/>
      <c r="E13" s="134"/>
      <c r="F13" s="134"/>
      <c r="G13" s="134"/>
      <c r="H13" s="134"/>
      <c r="I13" s="134"/>
    </row>
    <row r="14" spans="1:9" ht="16.5" customHeight="1" x14ac:dyDescent="0.35">
      <c r="A14" s="135" t="s">
        <v>18</v>
      </c>
      <c r="B14" s="135"/>
      <c r="C14" s="39"/>
      <c r="D14" s="13"/>
      <c r="E14" s="13"/>
      <c r="F14" s="13"/>
      <c r="G14" s="13"/>
      <c r="H14" s="13"/>
      <c r="I14" s="13"/>
    </row>
    <row r="15" spans="1:9" ht="16.5" customHeight="1" thickBot="1" x14ac:dyDescent="0.4">
      <c r="A15" s="135" t="s">
        <v>19</v>
      </c>
      <c r="B15" s="135"/>
      <c r="C15" s="36">
        <v>453000</v>
      </c>
      <c r="D15" s="13"/>
      <c r="E15" s="13"/>
      <c r="F15" s="13"/>
      <c r="G15" s="13"/>
      <c r="H15" s="13"/>
      <c r="I15" s="13"/>
    </row>
    <row r="16" spans="1:9" ht="16.5" customHeight="1" thickBot="1" x14ac:dyDescent="0.4">
      <c r="A16" s="136" t="s">
        <v>20</v>
      </c>
      <c r="B16" s="137"/>
      <c r="C16" s="16">
        <f>C14*C15</f>
        <v>0</v>
      </c>
      <c r="D16" s="13"/>
      <c r="E16" s="13"/>
      <c r="F16" s="13"/>
      <c r="G16" s="13"/>
      <c r="H16" s="13"/>
      <c r="I16" s="13"/>
    </row>
    <row r="17" spans="1:9" ht="16.5" customHeight="1" x14ac:dyDescent="0.35">
      <c r="A17" s="13"/>
      <c r="B17" s="13"/>
      <c r="C17" s="13"/>
      <c r="D17" s="13"/>
      <c r="E17" s="13"/>
      <c r="F17" s="13"/>
      <c r="G17" s="13"/>
      <c r="H17" s="13"/>
      <c r="I17" s="13"/>
    </row>
    <row r="18" spans="1:9" ht="16.5" customHeight="1" x14ac:dyDescent="0.35">
      <c r="A18" s="13"/>
      <c r="B18" s="13"/>
      <c r="C18" s="13"/>
      <c r="D18" s="13"/>
      <c r="E18" s="13"/>
      <c r="F18" s="13"/>
      <c r="G18" s="13"/>
      <c r="H18" s="13"/>
      <c r="I18" s="13"/>
    </row>
    <row r="19" spans="1:9" ht="16.5" customHeight="1" x14ac:dyDescent="0.35">
      <c r="G19" s="1"/>
    </row>
    <row r="20" spans="1:9" ht="91.5" customHeight="1" x14ac:dyDescent="0.35">
      <c r="G20" s="1"/>
    </row>
    <row r="21" spans="1:9" ht="15.65" customHeight="1" x14ac:dyDescent="0.35">
      <c r="G21" s="1"/>
    </row>
    <row r="22" spans="1:9" ht="17.149999999999999" customHeight="1" x14ac:dyDescent="0.35">
      <c r="G22" s="1"/>
    </row>
    <row r="23" spans="1:9" ht="31.5" customHeight="1" x14ac:dyDescent="0.35">
      <c r="D23" s="18"/>
      <c r="E23" s="18"/>
      <c r="F23" s="18"/>
      <c r="G23" s="17"/>
      <c r="H23" s="132"/>
      <c r="I23" s="132"/>
    </row>
    <row r="24" spans="1:9" ht="15.75" customHeight="1" x14ac:dyDescent="0.35">
      <c r="B24" s="9"/>
      <c r="C24" s="9"/>
      <c r="D24" s="9"/>
      <c r="E24" s="9"/>
      <c r="F24" s="9"/>
      <c r="G24" s="9"/>
      <c r="H24" s="9"/>
      <c r="I24" s="9"/>
    </row>
    <row r="25" spans="1:9" ht="15" customHeight="1" x14ac:dyDescent="0.35">
      <c r="B25" s="10"/>
      <c r="C25" s="10"/>
      <c r="D25" s="10"/>
      <c r="E25" s="10"/>
      <c r="F25" s="10"/>
      <c r="G25" s="10"/>
      <c r="H25" s="10"/>
      <c r="I25" s="10"/>
    </row>
    <row r="26" spans="1:9" ht="15" customHeight="1" x14ac:dyDescent="0.35">
      <c r="B26" s="10"/>
      <c r="C26" s="10"/>
      <c r="D26" s="10"/>
      <c r="E26" s="10"/>
      <c r="F26" s="10"/>
      <c r="G26" s="10"/>
      <c r="H26" s="10"/>
      <c r="I26" s="10"/>
    </row>
    <row r="27" spans="1:9" ht="15" customHeight="1" x14ac:dyDescent="0.35">
      <c r="B27" s="10"/>
      <c r="C27" s="10"/>
      <c r="D27" s="10"/>
      <c r="E27" s="10"/>
      <c r="F27" s="10"/>
      <c r="G27" s="10"/>
      <c r="H27" s="10"/>
      <c r="I27" s="10"/>
    </row>
    <row r="28" spans="1:9" ht="15" customHeight="1" x14ac:dyDescent="0.35">
      <c r="B28" s="10"/>
      <c r="C28" s="10"/>
      <c r="D28" s="10"/>
      <c r="E28" s="10"/>
      <c r="F28" s="10"/>
      <c r="G28" s="10"/>
      <c r="H28" s="10"/>
      <c r="I28" s="10"/>
    </row>
    <row r="29" spans="1:9" ht="15" customHeight="1" x14ac:dyDescent="0.35">
      <c r="B29" s="10"/>
      <c r="C29" s="10"/>
      <c r="D29" s="10"/>
      <c r="E29" s="10"/>
      <c r="F29" s="10"/>
      <c r="G29" s="10"/>
      <c r="H29" s="10"/>
      <c r="I29" s="10"/>
    </row>
    <row r="30" spans="1:9" ht="15" customHeight="1" x14ac:dyDescent="0.35">
      <c r="B30" s="10"/>
      <c r="C30" s="10"/>
      <c r="D30" s="10"/>
      <c r="E30" s="10"/>
      <c r="F30" s="10"/>
      <c r="G30" s="10"/>
      <c r="H30" s="10"/>
      <c r="I30" s="10"/>
    </row>
    <row r="31" spans="1:9" ht="15" customHeight="1" x14ac:dyDescent="0.35">
      <c r="B31" s="10"/>
      <c r="C31" s="10"/>
      <c r="D31" s="10"/>
      <c r="E31" s="10"/>
      <c r="F31" s="10"/>
      <c r="G31" s="10"/>
      <c r="H31" s="10"/>
      <c r="I31" s="10"/>
    </row>
    <row r="32" spans="1:9" ht="15" customHeight="1" x14ac:dyDescent="0.35">
      <c r="C32" s="10"/>
      <c r="D32" s="10"/>
      <c r="E32" s="10"/>
      <c r="F32" s="10"/>
      <c r="G32" s="3"/>
      <c r="H32" s="10"/>
      <c r="I32" s="10"/>
    </row>
    <row r="33" spans="2:9" ht="15" customHeight="1" x14ac:dyDescent="0.35">
      <c r="B33" s="4"/>
      <c r="C33" s="10"/>
      <c r="D33" s="10"/>
      <c r="E33" s="10"/>
      <c r="F33" s="10"/>
      <c r="G33" s="3"/>
      <c r="H33" s="10"/>
      <c r="I33" s="10"/>
    </row>
    <row r="36" spans="2:9" hidden="1" x14ac:dyDescent="0.35">
      <c r="B36" s="5" t="s">
        <v>15</v>
      </c>
    </row>
    <row r="37" spans="2:9" hidden="1" x14ac:dyDescent="0.35">
      <c r="B37" s="5" t="s">
        <v>5</v>
      </c>
    </row>
    <row r="38" spans="2:9" hidden="1" x14ac:dyDescent="0.35">
      <c r="B38" s="6" t="s">
        <v>3</v>
      </c>
    </row>
    <row r="39" spans="2:9" x14ac:dyDescent="0.35">
      <c r="B39" s="6"/>
    </row>
    <row r="41" spans="2:9" x14ac:dyDescent="0.35">
      <c r="B41" s="5"/>
    </row>
    <row r="42" spans="2:9" x14ac:dyDescent="0.35">
      <c r="B42" s="5"/>
    </row>
  </sheetData>
  <sheetProtection algorithmName="SHA-512" hashValue="XQY0Vr1yI6kULUsOgRd2uYdfMe7F1/lkhAJ30cRztHnaKjWlQkjKQXYOuPCAe+CRR4dSAZXRvU4e02WFLz8Sww==" saltValue="7XmGTSurgk+dkDxaTgO5Kw==" spinCount="100000" sheet="1" objects="1" scenarios="1"/>
  <mergeCells count="19">
    <mergeCell ref="H23:I23"/>
    <mergeCell ref="A8:C8"/>
    <mergeCell ref="C3:I3"/>
    <mergeCell ref="C4:I4"/>
    <mergeCell ref="A12:I12"/>
    <mergeCell ref="A13:I13"/>
    <mergeCell ref="A14:B14"/>
    <mergeCell ref="A15:B15"/>
    <mergeCell ref="A16:B16"/>
    <mergeCell ref="A10:G10"/>
    <mergeCell ref="A1:I1"/>
    <mergeCell ref="A2:I2"/>
    <mergeCell ref="A3:B3"/>
    <mergeCell ref="A4:B4"/>
    <mergeCell ref="A9:C9"/>
    <mergeCell ref="D8:I8"/>
    <mergeCell ref="D9:I9"/>
    <mergeCell ref="A6:I6"/>
    <mergeCell ref="A7:I7"/>
  </mergeCells>
  <pageMargins left="0.70866141732283472" right="0.70866141732283472" top="0.74803149606299213" bottom="0.74803149606299213" header="0.31496062992125984" footer="0.31496062992125984"/>
  <pageSetup paperSize="9" scale="70" orientation="landscape" r:id="rId1"/>
  <headerFooter>
    <oddHeader>&amp;C&amp;G</oddHeader>
  </headerFooter>
  <colBreaks count="1" manualBreakCount="1">
    <brk id="9"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3:H64"/>
  <sheetViews>
    <sheetView workbookViewId="0">
      <selection activeCell="A4" sqref="A4"/>
    </sheetView>
  </sheetViews>
  <sheetFormatPr defaultRowHeight="14.5" x14ac:dyDescent="0.35"/>
  <cols>
    <col min="1" max="1" width="26.54296875" customWidth="1"/>
    <col min="3" max="4" width="14.1796875" bestFit="1" customWidth="1"/>
  </cols>
  <sheetData>
    <row r="3" spans="1:1" x14ac:dyDescent="0.35">
      <c r="A3" s="1" t="s">
        <v>57</v>
      </c>
    </row>
    <row r="4" spans="1:1" x14ac:dyDescent="0.35">
      <c r="A4" s="19" t="s">
        <v>61</v>
      </c>
    </row>
    <row r="5" spans="1:1" x14ac:dyDescent="0.35">
      <c r="A5" s="19" t="s">
        <v>59</v>
      </c>
    </row>
    <row r="6" spans="1:1" x14ac:dyDescent="0.35">
      <c r="A6" s="19" t="s">
        <v>60</v>
      </c>
    </row>
    <row r="7" spans="1:1" x14ac:dyDescent="0.35">
      <c r="A7" s="19" t="s">
        <v>216</v>
      </c>
    </row>
    <row r="9" spans="1:1" x14ac:dyDescent="0.35">
      <c r="A9" s="19" t="s">
        <v>34</v>
      </c>
    </row>
    <row r="10" spans="1:1" x14ac:dyDescent="0.35">
      <c r="A10" s="1" t="s">
        <v>36</v>
      </c>
    </row>
    <row r="11" spans="1:1" x14ac:dyDescent="0.35">
      <c r="A11" s="1" t="s">
        <v>37</v>
      </c>
    </row>
    <row r="12" spans="1:1" x14ac:dyDescent="0.35">
      <c r="A12" s="19"/>
    </row>
    <row r="13" spans="1:1" x14ac:dyDescent="0.35">
      <c r="A13" s="19" t="s">
        <v>35</v>
      </c>
    </row>
    <row r="14" spans="1:1" x14ac:dyDescent="0.35">
      <c r="A14" s="1" t="s">
        <v>90</v>
      </c>
    </row>
    <row r="15" spans="1:1" x14ac:dyDescent="0.35">
      <c r="A15" s="1" t="s">
        <v>89</v>
      </c>
    </row>
    <row r="16" spans="1:1" x14ac:dyDescent="0.35">
      <c r="A16" s="1" t="s">
        <v>88</v>
      </c>
    </row>
    <row r="17" spans="1:2" x14ac:dyDescent="0.35">
      <c r="A17" s="19"/>
    </row>
    <row r="18" spans="1:2" x14ac:dyDescent="0.35">
      <c r="A18" s="19" t="s">
        <v>99</v>
      </c>
      <c r="B18" t="s">
        <v>108</v>
      </c>
    </row>
    <row r="19" spans="1:2" x14ac:dyDescent="0.35">
      <c r="A19" t="s">
        <v>79</v>
      </c>
      <c r="B19">
        <v>16500</v>
      </c>
    </row>
    <row r="20" spans="1:2" x14ac:dyDescent="0.35">
      <c r="A20" t="s">
        <v>82</v>
      </c>
      <c r="B20">
        <v>30000</v>
      </c>
    </row>
    <row r="21" spans="1:2" x14ac:dyDescent="0.35">
      <c r="A21" t="s">
        <v>83</v>
      </c>
      <c r="B21">
        <v>97500</v>
      </c>
    </row>
    <row r="22" spans="1:2" x14ac:dyDescent="0.35">
      <c r="A22" t="s">
        <v>84</v>
      </c>
      <c r="B22">
        <v>67500</v>
      </c>
    </row>
    <row r="23" spans="1:2" x14ac:dyDescent="0.35">
      <c r="A23" t="s">
        <v>85</v>
      </c>
      <c r="B23">
        <v>97500</v>
      </c>
    </row>
    <row r="24" spans="1:2" x14ac:dyDescent="0.35">
      <c r="A24" t="s">
        <v>86</v>
      </c>
      <c r="B24">
        <v>97500</v>
      </c>
    </row>
    <row r="25" spans="1:2" x14ac:dyDescent="0.35">
      <c r="A25" t="s">
        <v>87</v>
      </c>
      <c r="B25">
        <v>97500</v>
      </c>
    </row>
    <row r="27" spans="1:2" x14ac:dyDescent="0.35">
      <c r="A27" s="19" t="s">
        <v>188</v>
      </c>
    </row>
    <row r="28" spans="1:2" x14ac:dyDescent="0.35">
      <c r="A28" t="s">
        <v>75</v>
      </c>
    </row>
    <row r="29" spans="1:2" x14ac:dyDescent="0.35">
      <c r="A29" t="s">
        <v>76</v>
      </c>
    </row>
    <row r="31" spans="1:2" x14ac:dyDescent="0.35">
      <c r="A31" s="19" t="s">
        <v>189</v>
      </c>
    </row>
    <row r="32" spans="1:2" x14ac:dyDescent="0.35">
      <c r="A32" t="s">
        <v>194</v>
      </c>
    </row>
    <row r="34" spans="1:8" x14ac:dyDescent="0.35">
      <c r="A34" s="19" t="s">
        <v>202</v>
      </c>
    </row>
    <row r="35" spans="1:8" x14ac:dyDescent="0.35">
      <c r="A35" t="s">
        <v>213</v>
      </c>
    </row>
    <row r="36" spans="1:8" x14ac:dyDescent="0.35">
      <c r="A36" t="s">
        <v>214</v>
      </c>
    </row>
    <row r="38" spans="1:8" x14ac:dyDescent="0.35">
      <c r="A38" s="19" t="s">
        <v>190</v>
      </c>
    </row>
    <row r="39" spans="1:8" x14ac:dyDescent="0.35">
      <c r="A39" t="s">
        <v>96</v>
      </c>
      <c r="B39" t="s">
        <v>92</v>
      </c>
      <c r="C39" t="s">
        <v>98</v>
      </c>
      <c r="D39" t="s">
        <v>100</v>
      </c>
      <c r="E39" t="s">
        <v>97</v>
      </c>
      <c r="F39" t="s">
        <v>94</v>
      </c>
      <c r="G39" t="s">
        <v>93</v>
      </c>
      <c r="H39" t="s">
        <v>95</v>
      </c>
    </row>
    <row r="40" spans="1:8" x14ac:dyDescent="0.35">
      <c r="A40" t="s">
        <v>146</v>
      </c>
      <c r="B40" t="s">
        <v>109</v>
      </c>
      <c r="C40" t="s">
        <v>132</v>
      </c>
      <c r="D40" t="s">
        <v>112</v>
      </c>
      <c r="E40" t="s">
        <v>147</v>
      </c>
      <c r="F40" t="s">
        <v>111</v>
      </c>
      <c r="G40" t="s">
        <v>110</v>
      </c>
      <c r="H40" t="s">
        <v>129</v>
      </c>
    </row>
    <row r="41" spans="1:8" x14ac:dyDescent="0.35">
      <c r="A41" t="s">
        <v>154</v>
      </c>
      <c r="B41" t="s">
        <v>117</v>
      </c>
      <c r="C41" t="s">
        <v>170</v>
      </c>
      <c r="D41" t="s">
        <v>120</v>
      </c>
      <c r="E41" t="s">
        <v>155</v>
      </c>
      <c r="F41" t="s">
        <v>119</v>
      </c>
      <c r="G41" t="s">
        <v>118</v>
      </c>
      <c r="H41" t="s">
        <v>137</v>
      </c>
    </row>
    <row r="42" spans="1:8" x14ac:dyDescent="0.35">
      <c r="A42" t="s">
        <v>162</v>
      </c>
      <c r="B42" t="s">
        <v>125</v>
      </c>
      <c r="C42" t="s">
        <v>140</v>
      </c>
      <c r="D42" t="s">
        <v>128</v>
      </c>
      <c r="E42" t="s">
        <v>163</v>
      </c>
      <c r="F42" t="s">
        <v>127</v>
      </c>
      <c r="G42" t="s">
        <v>126</v>
      </c>
      <c r="H42" t="s">
        <v>145</v>
      </c>
    </row>
    <row r="43" spans="1:8" x14ac:dyDescent="0.35">
      <c r="A43" t="s">
        <v>168</v>
      </c>
      <c r="B43" t="s">
        <v>133</v>
      </c>
      <c r="C43" t="s">
        <v>148</v>
      </c>
      <c r="D43" t="s">
        <v>136</v>
      </c>
      <c r="E43" t="s">
        <v>169</v>
      </c>
      <c r="F43" t="s">
        <v>135</v>
      </c>
      <c r="G43" t="s">
        <v>134</v>
      </c>
      <c r="H43" t="s">
        <v>153</v>
      </c>
    </row>
    <row r="44" spans="1:8" x14ac:dyDescent="0.35">
      <c r="A44" t="s">
        <v>173</v>
      </c>
      <c r="B44" t="s">
        <v>141</v>
      </c>
      <c r="C44" t="s">
        <v>156</v>
      </c>
      <c r="D44" t="s">
        <v>144</v>
      </c>
      <c r="E44" t="s">
        <v>174</v>
      </c>
      <c r="F44" t="s">
        <v>143</v>
      </c>
      <c r="G44" t="s">
        <v>142</v>
      </c>
      <c r="H44" t="s">
        <v>161</v>
      </c>
    </row>
    <row r="45" spans="1:8" x14ac:dyDescent="0.35">
      <c r="A45" t="s">
        <v>177</v>
      </c>
      <c r="B45" t="s">
        <v>149</v>
      </c>
      <c r="C45" t="s">
        <v>164</v>
      </c>
      <c r="D45" t="s">
        <v>152</v>
      </c>
      <c r="E45" t="s">
        <v>178</v>
      </c>
      <c r="F45" t="s">
        <v>151</v>
      </c>
      <c r="G45" t="s">
        <v>150</v>
      </c>
      <c r="H45" t="s">
        <v>167</v>
      </c>
    </row>
    <row r="46" spans="1:8" x14ac:dyDescent="0.35">
      <c r="A46" t="s">
        <v>181</v>
      </c>
      <c r="B46" t="s">
        <v>157</v>
      </c>
      <c r="C46" t="s">
        <v>175</v>
      </c>
      <c r="D46" t="s">
        <v>160</v>
      </c>
      <c r="E46" t="s">
        <v>182</v>
      </c>
      <c r="F46" t="s">
        <v>159</v>
      </c>
      <c r="G46" t="s">
        <v>158</v>
      </c>
      <c r="H46" t="s">
        <v>172</v>
      </c>
    </row>
    <row r="47" spans="1:8" x14ac:dyDescent="0.35">
      <c r="A47" t="s">
        <v>184</v>
      </c>
      <c r="B47" t="s">
        <v>165</v>
      </c>
      <c r="C47" t="s">
        <v>179</v>
      </c>
      <c r="E47" t="s">
        <v>185</v>
      </c>
      <c r="F47" t="s">
        <v>166</v>
      </c>
      <c r="H47" t="s">
        <v>176</v>
      </c>
    </row>
    <row r="48" spans="1:8" x14ac:dyDescent="0.35">
      <c r="A48" t="s">
        <v>186</v>
      </c>
      <c r="C48" t="s">
        <v>183</v>
      </c>
      <c r="E48" t="s">
        <v>187</v>
      </c>
      <c r="F48" t="s">
        <v>171</v>
      </c>
      <c r="H48" t="s">
        <v>180</v>
      </c>
    </row>
    <row r="49" spans="1:8" x14ac:dyDescent="0.35">
      <c r="A49" t="s">
        <v>114</v>
      </c>
      <c r="C49" t="s">
        <v>116</v>
      </c>
      <c r="E49" t="s">
        <v>115</v>
      </c>
      <c r="H49" t="s">
        <v>113</v>
      </c>
    </row>
    <row r="50" spans="1:8" x14ac:dyDescent="0.35">
      <c r="A50" t="s">
        <v>122</v>
      </c>
      <c r="C50" t="s">
        <v>124</v>
      </c>
      <c r="E50" t="s">
        <v>123</v>
      </c>
      <c r="H50" t="s">
        <v>121</v>
      </c>
    </row>
    <row r="51" spans="1:8" x14ac:dyDescent="0.35">
      <c r="A51" t="s">
        <v>130</v>
      </c>
      <c r="E51" t="s">
        <v>131</v>
      </c>
    </row>
    <row r="52" spans="1:8" x14ac:dyDescent="0.35">
      <c r="A52" t="s">
        <v>138</v>
      </c>
      <c r="E52" t="s">
        <v>139</v>
      </c>
    </row>
    <row r="55" spans="1:8" x14ac:dyDescent="0.35">
      <c r="A55" s="19" t="s">
        <v>192</v>
      </c>
    </row>
    <row r="56" spans="1:8" x14ac:dyDescent="0.35">
      <c r="A56" t="str">
        <f t="array" ref="A56:A63">TRANSPOSE(A39:H39)</f>
        <v>Banskobystrický samosprávny kraj</v>
      </c>
      <c r="B56">
        <v>60</v>
      </c>
      <c r="C56" t="e">
        <f>B56*(MATCH(A56,'A. Ziadatel - Projekt'!$A$25:$A$28,0)/MATCH(A56,'A. Ziadatel - Projekt'!$A$25:$A$28,0))</f>
        <v>#N/A</v>
      </c>
    </row>
    <row r="57" spans="1:8" x14ac:dyDescent="0.35">
      <c r="A57" t="str">
        <v>Bratislavský samosprávny kraj</v>
      </c>
      <c r="B57">
        <v>45</v>
      </c>
      <c r="C57" t="e">
        <f>B57*(MATCH(A57,'A. Ziadatel - Projekt'!$A$25:$A$28,0)/MATCH(A57,'A. Ziadatel - Projekt'!$A$25:$A$28,0))</f>
        <v>#N/A</v>
      </c>
    </row>
    <row r="58" spans="1:8" x14ac:dyDescent="0.35">
      <c r="A58" t="str">
        <v>Košický samosprávny kraj</v>
      </c>
      <c r="B58">
        <v>60</v>
      </c>
      <c r="C58" t="e">
        <f>B58*(MATCH(A58,'A. Ziadatel - Projekt'!$A$25:$A$28,0)/MATCH(A58,'A. Ziadatel - Projekt'!$A$25:$A$28,0))</f>
        <v>#N/A</v>
      </c>
    </row>
    <row r="59" spans="1:8" x14ac:dyDescent="0.35">
      <c r="A59" t="str">
        <v>Nitriansky samosprávny kraj</v>
      </c>
      <c r="B59">
        <v>60</v>
      </c>
      <c r="C59" t="e">
        <f>B59*(MATCH(A59,'A. Ziadatel - Projekt'!$A$25:$A$28,0)/MATCH(A59,'A. Ziadatel - Projekt'!$A$25:$A$28,0))</f>
        <v>#N/A</v>
      </c>
    </row>
    <row r="60" spans="1:8" x14ac:dyDescent="0.35">
      <c r="A60" t="str">
        <v>Prešovský samosprávny kraj</v>
      </c>
      <c r="B60">
        <v>60</v>
      </c>
      <c r="C60" t="e">
        <f>B60*(MATCH(A60,'A. Ziadatel - Projekt'!$A$25:$A$28,0)/MATCH(A60,'A. Ziadatel - Projekt'!$A$25:$A$28,0))</f>
        <v>#N/A</v>
      </c>
    </row>
    <row r="61" spans="1:8" x14ac:dyDescent="0.35">
      <c r="A61" t="str">
        <v>Trenčiansky samosprávny kraj</v>
      </c>
      <c r="B61">
        <v>60</v>
      </c>
      <c r="C61" t="e">
        <f>B61*(MATCH(A61,'A. Ziadatel - Projekt'!$A$25:$A$28,0)/MATCH(A61,'A. Ziadatel - Projekt'!$A$25:$A$28,0))</f>
        <v>#N/A</v>
      </c>
    </row>
    <row r="62" spans="1:8" x14ac:dyDescent="0.35">
      <c r="A62" t="str">
        <v>Trnavský samosprávny kraj</v>
      </c>
      <c r="B62">
        <v>60</v>
      </c>
      <c r="C62" t="e">
        <f>B62*(MATCH(A62,'A. Ziadatel - Projekt'!$A$25:$A$28,0)/MATCH(A62,'A. Ziadatel - Projekt'!$A$25:$A$28,0))</f>
        <v>#N/A</v>
      </c>
    </row>
    <row r="63" spans="1:8" x14ac:dyDescent="0.35">
      <c r="A63" t="str">
        <v>Žilinský samosprávny kraj</v>
      </c>
      <c r="B63">
        <v>60</v>
      </c>
      <c r="C63" t="e">
        <f>B63*(MATCH(A63,'A. Ziadatel - Projekt'!$A$25:$A$28,0)/MATCH(A63,'A. Ziadatel - Projekt'!$A$25:$A$28,0))</f>
        <v>#N/A</v>
      </c>
    </row>
    <row r="64" spans="1:8" x14ac:dyDescent="0.35">
      <c r="C64">
        <f>_xlfn.AGGREGATE(5,6,C56:C63)</f>
        <v>0</v>
      </c>
    </row>
  </sheetData>
  <sheetProtection algorithmName="SHA-512" hashValue="Dd5c6oGIQxlytvtawPJzjqVTx1RP7wsCz/nLz0QM3N6T0fFekn6l3eZXKQmoTJpejDhERDhkZcU52m6Y2YJ8VA==" saltValue="rfT1t8t9/k6GIDiB2SXBdQ==" spinCount="100000" sheet="1" objects="1" scenarios="1"/>
  <sortState ref="E57:E69">
    <sortCondition ref="E4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8</vt:i4>
      </vt:variant>
    </vt:vector>
  </HeadingPairs>
  <TitlesOfParts>
    <vt:vector size="12" baseType="lpstr">
      <vt:lpstr>A. Ziadatel - Projekt</vt:lpstr>
      <vt:lpstr> B. Rozpočet - zariadenie OZE</vt:lpstr>
      <vt:lpstr>C. Rozpočet - kontrafaktual</vt:lpstr>
      <vt:lpstr>Ciselniky</vt:lpstr>
      <vt:lpstr>Banskobystrický_samosprávny_kraj</vt:lpstr>
      <vt:lpstr>Bratislavský_samosprávny_kraj</vt:lpstr>
      <vt:lpstr>Košický_samosprávny_kraj</vt:lpstr>
      <vt:lpstr>Nitriansky_samosprávny_kraj</vt:lpstr>
      <vt:lpstr>Prešovský_samosprávny_kraj</vt:lpstr>
      <vt:lpstr>Trenčiansky_samosprávny_kraj</vt:lpstr>
      <vt:lpstr>Trnavský_samosprávny_kraj</vt:lpstr>
      <vt:lpstr>Žilinský_samosprávny_kraj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Hobza Lubomir</dc:creator>
  <cp:lastModifiedBy>Sutto Ivan</cp:lastModifiedBy>
  <cp:lastPrinted>2022-02-23T14:39:30Z</cp:lastPrinted>
  <dcterms:created xsi:type="dcterms:W3CDTF">2016-01-26T14:50:41Z</dcterms:created>
  <dcterms:modified xsi:type="dcterms:W3CDTF">2022-05-13T15:44:17Z</dcterms:modified>
</cp:coreProperties>
</file>