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270" windowWidth="34380" windowHeight="18435"/>
  </bookViews>
  <sheets>
    <sheet name="finančná analýza" sheetId="6" r:id="rId1"/>
  </sheets>
  <definedNames>
    <definedName name="_xlnm.Print_Area" localSheetId="0">'finančná analýza'!$A$1:$Z$87</definedName>
    <definedName name="sadzba">'finančná analýza'!$Z$3:$Z$4</definedName>
    <definedName name="sadzby">'finančná analýza'!$Z$3:$Z$5</definedName>
  </definedNames>
  <calcPr calcId="125725"/>
</workbook>
</file>

<file path=xl/calcChain.xml><?xml version="1.0" encoding="utf-8"?>
<calcChain xmlns="http://schemas.openxmlformats.org/spreadsheetml/2006/main">
  <c r="D56" i="6"/>
  <c r="E56"/>
  <c r="F56"/>
  <c r="G56"/>
  <c r="H56"/>
  <c r="I56"/>
  <c r="J56"/>
  <c r="K56"/>
  <c r="L56"/>
  <c r="M56"/>
  <c r="N56"/>
  <c r="O56"/>
  <c r="P56"/>
  <c r="Q56"/>
  <c r="R56"/>
  <c r="S56"/>
  <c r="T56"/>
  <c r="U56"/>
  <c r="V56"/>
  <c r="W56"/>
  <c r="X56"/>
  <c r="Y56"/>
  <c r="C56"/>
  <c r="K36" l="1"/>
  <c r="L36"/>
  <c r="M36"/>
  <c r="N36"/>
  <c r="O36"/>
  <c r="P36"/>
  <c r="Q36"/>
  <c r="R36"/>
  <c r="S36"/>
  <c r="T36"/>
  <c r="U36"/>
  <c r="V36"/>
  <c r="W36"/>
  <c r="X36"/>
  <c r="Y36"/>
  <c r="Z17"/>
  <c r="Z21"/>
  <c r="K61"/>
  <c r="L61"/>
  <c r="M61"/>
  <c r="N61"/>
  <c r="O61"/>
  <c r="P61"/>
  <c r="Q61"/>
  <c r="R61"/>
  <c r="S61"/>
  <c r="T61"/>
  <c r="U61"/>
  <c r="V61"/>
  <c r="W61"/>
  <c r="X61"/>
  <c r="Y61"/>
  <c r="K62"/>
  <c r="L62"/>
  <c r="M62"/>
  <c r="N62"/>
  <c r="O62"/>
  <c r="P62"/>
  <c r="Q62"/>
  <c r="R62"/>
  <c r="S62"/>
  <c r="T62"/>
  <c r="U62"/>
  <c r="V62"/>
  <c r="W62"/>
  <c r="X62"/>
  <c r="Y62"/>
  <c r="K53"/>
  <c r="L53"/>
  <c r="M53"/>
  <c r="N53"/>
  <c r="O53"/>
  <c r="P53"/>
  <c r="Q53"/>
  <c r="R53"/>
  <c r="S53"/>
  <c r="T53"/>
  <c r="U53"/>
  <c r="V53"/>
  <c r="W53"/>
  <c r="X53"/>
  <c r="Y53"/>
  <c r="K44"/>
  <c r="K47" s="1"/>
  <c r="K52" s="1"/>
  <c r="K66" s="1"/>
  <c r="L44"/>
  <c r="M44"/>
  <c r="M47" s="1"/>
  <c r="M52" s="1"/>
  <c r="M66" s="1"/>
  <c r="N44"/>
  <c r="O44"/>
  <c r="O47" s="1"/>
  <c r="O52" s="1"/>
  <c r="O66" s="1"/>
  <c r="P44"/>
  <c r="Q44"/>
  <c r="Q47" s="1"/>
  <c r="Q52" s="1"/>
  <c r="Q66" s="1"/>
  <c r="R44"/>
  <c r="S44"/>
  <c r="S47" s="1"/>
  <c r="S52" s="1"/>
  <c r="S66" s="1"/>
  <c r="T44"/>
  <c r="U44"/>
  <c r="U47" s="1"/>
  <c r="U52" s="1"/>
  <c r="U66" s="1"/>
  <c r="V44"/>
  <c r="W44"/>
  <c r="W47" s="1"/>
  <c r="W52" s="1"/>
  <c r="W66" s="1"/>
  <c r="X44"/>
  <c r="Y44"/>
  <c r="Y47" s="1"/>
  <c r="Y52" s="1"/>
  <c r="Y66" s="1"/>
  <c r="L47"/>
  <c r="L52" s="1"/>
  <c r="L66" s="1"/>
  <c r="N47"/>
  <c r="N52" s="1"/>
  <c r="P47"/>
  <c r="P52" s="1"/>
  <c r="R47"/>
  <c r="R52" s="1"/>
  <c r="T47"/>
  <c r="T52" s="1"/>
  <c r="V47"/>
  <c r="V52" s="1"/>
  <c r="X47"/>
  <c r="X52" s="1"/>
  <c r="K17"/>
  <c r="L17"/>
  <c r="M17"/>
  <c r="M22" s="1"/>
  <c r="M69" s="1"/>
  <c r="N17"/>
  <c r="O17"/>
  <c r="P17"/>
  <c r="Q17"/>
  <c r="Q22" s="1"/>
  <c r="Q69" s="1"/>
  <c r="R17"/>
  <c r="S17"/>
  <c r="T17"/>
  <c r="U17"/>
  <c r="U22" s="1"/>
  <c r="U69" s="1"/>
  <c r="V17"/>
  <c r="W17"/>
  <c r="X17"/>
  <c r="Y17"/>
  <c r="Y22" s="1"/>
  <c r="Y69" s="1"/>
  <c r="K21"/>
  <c r="L21"/>
  <c r="L22" s="1"/>
  <c r="L69" s="1"/>
  <c r="M21"/>
  <c r="N21"/>
  <c r="N22" s="1"/>
  <c r="N69" s="1"/>
  <c r="O21"/>
  <c r="P21"/>
  <c r="P22" s="1"/>
  <c r="P69" s="1"/>
  <c r="Q21"/>
  <c r="R21"/>
  <c r="R22" s="1"/>
  <c r="R69" s="1"/>
  <c r="S21"/>
  <c r="T21"/>
  <c r="T22" s="1"/>
  <c r="T69" s="1"/>
  <c r="U21"/>
  <c r="V21"/>
  <c r="V22" s="1"/>
  <c r="V69" s="1"/>
  <c r="W21"/>
  <c r="X21"/>
  <c r="X22" s="1"/>
  <c r="X69" s="1"/>
  <c r="Y21"/>
  <c r="K22"/>
  <c r="K69" s="1"/>
  <c r="O22"/>
  <c r="O69" s="1"/>
  <c r="S22"/>
  <c r="S69" s="1"/>
  <c r="W22"/>
  <c r="W69" s="1"/>
  <c r="J21"/>
  <c r="Z80"/>
  <c r="J73"/>
  <c r="J74" s="1"/>
  <c r="I73"/>
  <c r="I74" s="1"/>
  <c r="H73"/>
  <c r="H74" s="1"/>
  <c r="G73"/>
  <c r="G74" s="1"/>
  <c r="F73"/>
  <c r="F74" s="1"/>
  <c r="E73"/>
  <c r="E74" s="1"/>
  <c r="D73"/>
  <c r="D74" s="1"/>
  <c r="C73"/>
  <c r="C74" s="1"/>
  <c r="J61"/>
  <c r="J62" s="1"/>
  <c r="I61"/>
  <c r="I62" s="1"/>
  <c r="H61"/>
  <c r="H62" s="1"/>
  <c r="G61"/>
  <c r="G62" s="1"/>
  <c r="F61"/>
  <c r="F62" s="1"/>
  <c r="E61"/>
  <c r="E62" s="1"/>
  <c r="D61"/>
  <c r="D62" s="1"/>
  <c r="C61"/>
  <c r="C62" s="1"/>
  <c r="C59"/>
  <c r="D59" s="1"/>
  <c r="E59" s="1"/>
  <c r="F59" s="1"/>
  <c r="G59" s="1"/>
  <c r="H59" s="1"/>
  <c r="I59" s="1"/>
  <c r="J59" s="1"/>
  <c r="K59" s="1"/>
  <c r="L59" s="1"/>
  <c r="M59" s="1"/>
  <c r="N59" s="1"/>
  <c r="O59" s="1"/>
  <c r="P59" s="1"/>
  <c r="Q59" s="1"/>
  <c r="R59" s="1"/>
  <c r="S59" s="1"/>
  <c r="T59" s="1"/>
  <c r="U59" s="1"/>
  <c r="V59" s="1"/>
  <c r="W59" s="1"/>
  <c r="X59" s="1"/>
  <c r="Y59" s="1"/>
  <c r="C50"/>
  <c r="D50" s="1"/>
  <c r="E50" s="1"/>
  <c r="F50" s="1"/>
  <c r="G50" s="1"/>
  <c r="H50" s="1"/>
  <c r="I50" s="1"/>
  <c r="J50" s="1"/>
  <c r="K50" s="1"/>
  <c r="L50" s="1"/>
  <c r="M50" s="1"/>
  <c r="N50" s="1"/>
  <c r="O50" s="1"/>
  <c r="P50" s="1"/>
  <c r="Q50" s="1"/>
  <c r="R50" s="1"/>
  <c r="S50" s="1"/>
  <c r="T50" s="1"/>
  <c r="U50" s="1"/>
  <c r="V50" s="1"/>
  <c r="W50" s="1"/>
  <c r="X50" s="1"/>
  <c r="Y50" s="1"/>
  <c r="J44"/>
  <c r="J47" s="1"/>
  <c r="J52" s="1"/>
  <c r="I44"/>
  <c r="I47"/>
  <c r="I52" s="1"/>
  <c r="C44"/>
  <c r="C47" s="1"/>
  <c r="C52" s="1"/>
  <c r="C66" s="1"/>
  <c r="D44"/>
  <c r="D47" s="1"/>
  <c r="D52" s="1"/>
  <c r="C39"/>
  <c r="D39" s="1"/>
  <c r="E39" s="1"/>
  <c r="F39" s="1"/>
  <c r="G39" s="1"/>
  <c r="H39" s="1"/>
  <c r="I39" s="1"/>
  <c r="J39" s="1"/>
  <c r="K39" s="1"/>
  <c r="L39" s="1"/>
  <c r="M39" s="1"/>
  <c r="N39" s="1"/>
  <c r="O39" s="1"/>
  <c r="P39" s="1"/>
  <c r="Q39" s="1"/>
  <c r="R39" s="1"/>
  <c r="S39" s="1"/>
  <c r="T39" s="1"/>
  <c r="U39" s="1"/>
  <c r="V39" s="1"/>
  <c r="W39" s="1"/>
  <c r="X39" s="1"/>
  <c r="Y39" s="1"/>
  <c r="J36"/>
  <c r="J53" s="1"/>
  <c r="I36"/>
  <c r="C36"/>
  <c r="C53" s="1"/>
  <c r="D36"/>
  <c r="C25"/>
  <c r="D25" s="1"/>
  <c r="E25" s="1"/>
  <c r="F25" s="1"/>
  <c r="G25" s="1"/>
  <c r="H25" s="1"/>
  <c r="I25" s="1"/>
  <c r="J25" s="1"/>
  <c r="K25" s="1"/>
  <c r="L25" s="1"/>
  <c r="M25" s="1"/>
  <c r="N25" s="1"/>
  <c r="O25" s="1"/>
  <c r="P25" s="1"/>
  <c r="Q25" s="1"/>
  <c r="R25" s="1"/>
  <c r="S25" s="1"/>
  <c r="T25" s="1"/>
  <c r="U25" s="1"/>
  <c r="V25" s="1"/>
  <c r="W25" s="1"/>
  <c r="X25" s="1"/>
  <c r="Y25" s="1"/>
  <c r="I21"/>
  <c r="H21"/>
  <c r="G21"/>
  <c r="F21"/>
  <c r="E21"/>
  <c r="D21"/>
  <c r="C21"/>
  <c r="J17"/>
  <c r="J22" s="1"/>
  <c r="I17"/>
  <c r="I22" s="1"/>
  <c r="I69" s="1"/>
  <c r="H17"/>
  <c r="H22" s="1"/>
  <c r="H69" s="1"/>
  <c r="G17"/>
  <c r="G22" s="1"/>
  <c r="G69" s="1"/>
  <c r="F17"/>
  <c r="F22" s="1"/>
  <c r="F69" s="1"/>
  <c r="E17"/>
  <c r="E22" s="1"/>
  <c r="E69" s="1"/>
  <c r="D17"/>
  <c r="D22" s="1"/>
  <c r="D69" s="1"/>
  <c r="C17"/>
  <c r="C22" s="1"/>
  <c r="C69" s="1"/>
  <c r="C9"/>
  <c r="D9" s="1"/>
  <c r="E9" s="1"/>
  <c r="F9" s="1"/>
  <c r="G9" s="1"/>
  <c r="H9" s="1"/>
  <c r="I9" s="1"/>
  <c r="J9" s="1"/>
  <c r="K9" s="1"/>
  <c r="L9" s="1"/>
  <c r="M9" s="1"/>
  <c r="N9" s="1"/>
  <c r="O9" s="1"/>
  <c r="P9" s="1"/>
  <c r="Q9" s="1"/>
  <c r="R9" s="1"/>
  <c r="S9" s="1"/>
  <c r="T9" s="1"/>
  <c r="U9" s="1"/>
  <c r="V9" s="1"/>
  <c r="W9" s="1"/>
  <c r="X9" s="1"/>
  <c r="Y9" s="1"/>
  <c r="D53"/>
  <c r="F44"/>
  <c r="F47" s="1"/>
  <c r="F52" s="1"/>
  <c r="E44"/>
  <c r="E47" s="1"/>
  <c r="E52" s="1"/>
  <c r="I53"/>
  <c r="E36"/>
  <c r="E53" s="1"/>
  <c r="H44"/>
  <c r="H47" s="1"/>
  <c r="H52" s="1"/>
  <c r="G44"/>
  <c r="G47" s="1"/>
  <c r="G52" s="1"/>
  <c r="F36"/>
  <c r="F53" s="1"/>
  <c r="G36"/>
  <c r="G53" s="1"/>
  <c r="H36"/>
  <c r="H53" s="1"/>
  <c r="R66" l="1"/>
  <c r="R55"/>
  <c r="R64" s="1"/>
  <c r="N66"/>
  <c r="N55"/>
  <c r="N64" s="1"/>
  <c r="V66"/>
  <c r="V55"/>
  <c r="V64" s="1"/>
  <c r="X66"/>
  <c r="X55"/>
  <c r="X64" s="1"/>
  <c r="T66"/>
  <c r="T55"/>
  <c r="T64" s="1"/>
  <c r="P66"/>
  <c r="P55"/>
  <c r="P64" s="1"/>
  <c r="Y55"/>
  <c r="Y64" s="1"/>
  <c r="W55"/>
  <c r="W64" s="1"/>
  <c r="W65" s="1"/>
  <c r="U55"/>
  <c r="U64" s="1"/>
  <c r="S55"/>
  <c r="S64" s="1"/>
  <c r="Q55"/>
  <c r="Q64" s="1"/>
  <c r="O55"/>
  <c r="O64" s="1"/>
  <c r="M55"/>
  <c r="M64" s="1"/>
  <c r="K55"/>
  <c r="K64" s="1"/>
  <c r="L55"/>
  <c r="L64" s="1"/>
  <c r="W70"/>
  <c r="U70"/>
  <c r="S70"/>
  <c r="Q70"/>
  <c r="O70"/>
  <c r="M70"/>
  <c r="K70"/>
  <c r="J69"/>
  <c r="X65"/>
  <c r="V65"/>
  <c r="T65"/>
  <c r="R65"/>
  <c r="P65"/>
  <c r="N65"/>
  <c r="L65"/>
  <c r="X70"/>
  <c r="V70"/>
  <c r="T70"/>
  <c r="R70"/>
  <c r="P70"/>
  <c r="N70"/>
  <c r="L70"/>
  <c r="Y67"/>
  <c r="W67"/>
  <c r="U67"/>
  <c r="S67"/>
  <c r="Q67"/>
  <c r="O67"/>
  <c r="M67"/>
  <c r="K67"/>
  <c r="Y65"/>
  <c r="U65"/>
  <c r="S65"/>
  <c r="Q65"/>
  <c r="O65"/>
  <c r="M65"/>
  <c r="K65"/>
  <c r="Y70"/>
  <c r="X67"/>
  <c r="X68" s="1"/>
  <c r="V67"/>
  <c r="V68" s="1"/>
  <c r="T67"/>
  <c r="T68" s="1"/>
  <c r="R67"/>
  <c r="R68" s="1"/>
  <c r="P67"/>
  <c r="P68" s="1"/>
  <c r="N67"/>
  <c r="N68" s="1"/>
  <c r="L67"/>
  <c r="L68" s="1"/>
  <c r="Z22"/>
  <c r="Z63" s="1"/>
  <c r="E66"/>
  <c r="E55"/>
  <c r="G66"/>
  <c r="G55"/>
  <c r="H66"/>
  <c r="H55"/>
  <c r="H64" s="1"/>
  <c r="F66"/>
  <c r="F55"/>
  <c r="F64" s="1"/>
  <c r="C70"/>
  <c r="C81"/>
  <c r="Z69"/>
  <c r="F70"/>
  <c r="F81"/>
  <c r="G70"/>
  <c r="G81"/>
  <c r="J81"/>
  <c r="J70"/>
  <c r="C55"/>
  <c r="D70"/>
  <c r="D81"/>
  <c r="E70"/>
  <c r="E81"/>
  <c r="H70"/>
  <c r="H81"/>
  <c r="I81"/>
  <c r="I70"/>
  <c r="D55"/>
  <c r="D64" s="1"/>
  <c r="D66"/>
  <c r="I55"/>
  <c r="I64" s="1"/>
  <c r="I66"/>
  <c r="J66"/>
  <c r="J55"/>
  <c r="J64" s="1"/>
  <c r="E64"/>
  <c r="G64"/>
  <c r="C64" l="1"/>
  <c r="K68"/>
  <c r="O68"/>
  <c r="S68"/>
  <c r="W68"/>
  <c r="M68"/>
  <c r="Q68"/>
  <c r="U68"/>
  <c r="Y68"/>
  <c r="J67"/>
  <c r="J78"/>
  <c r="D77"/>
  <c r="D65"/>
  <c r="J77"/>
  <c r="J65"/>
  <c r="E65"/>
  <c r="E77"/>
  <c r="I78"/>
  <c r="I67"/>
  <c r="D78"/>
  <c r="D79" s="1"/>
  <c r="D67"/>
  <c r="D68" s="1"/>
  <c r="C78"/>
  <c r="C67"/>
  <c r="Z66"/>
  <c r="F67"/>
  <c r="F78"/>
  <c r="H67"/>
  <c r="H78"/>
  <c r="G78"/>
  <c r="G67"/>
  <c r="E67"/>
  <c r="E78"/>
  <c r="E79" s="1"/>
  <c r="Z70"/>
  <c r="G77"/>
  <c r="G65"/>
  <c r="I65"/>
  <c r="I77"/>
  <c r="F77"/>
  <c r="F65"/>
  <c r="H65"/>
  <c r="H77"/>
  <c r="Z81"/>
  <c r="C65" l="1"/>
  <c r="C68" s="1"/>
  <c r="Z64"/>
  <c r="C77"/>
  <c r="G68"/>
  <c r="J68"/>
  <c r="H79"/>
  <c r="E68"/>
  <c r="Z67"/>
  <c r="G79"/>
  <c r="H68"/>
  <c r="F68"/>
  <c r="I68"/>
  <c r="J79"/>
  <c r="Z77"/>
  <c r="Z78"/>
  <c r="C79"/>
  <c r="F79"/>
  <c r="I79"/>
  <c r="Z65" l="1"/>
  <c r="Z68"/>
  <c r="Z79"/>
  <c r="F86" s="1"/>
  <c r="C72" l="1"/>
  <c r="C71"/>
  <c r="C86"/>
</calcChain>
</file>

<file path=xl/sharedStrings.xml><?xml version="1.0" encoding="utf-8"?>
<sst xmlns="http://schemas.openxmlformats.org/spreadsheetml/2006/main" count="69" uniqueCount="64">
  <si>
    <t>Rok</t>
  </si>
  <si>
    <r>
      <t>ČSH</t>
    </r>
    <r>
      <rPr>
        <vertAlign val="subscript"/>
        <sz val="10"/>
        <rFont val="Arial CE"/>
        <family val="2"/>
        <charset val="238"/>
      </rPr>
      <t>2</t>
    </r>
  </si>
  <si>
    <t>Výpočet VVP</t>
  </si>
  <si>
    <r>
      <t>d</t>
    </r>
    <r>
      <rPr>
        <vertAlign val="subscript"/>
        <sz val="10"/>
        <rFont val="Arial CE"/>
        <family val="2"/>
        <charset val="238"/>
      </rPr>
      <t>2</t>
    </r>
  </si>
  <si>
    <t>diskont</t>
  </si>
  <si>
    <t>urok</t>
  </si>
  <si>
    <t>Súčasná hodnota investičných nákladov</t>
  </si>
  <si>
    <t>Investičné náklady</t>
  </si>
  <si>
    <t>Súčasná hodnota CASH-FLOW</t>
  </si>
  <si>
    <t>Súčasná hodnota prev. Výdavkov</t>
  </si>
  <si>
    <t>Prevádzkové výdavky + daň</t>
  </si>
  <si>
    <t>Kumulatívne</t>
  </si>
  <si>
    <t>Miera výnosnosti</t>
  </si>
  <si>
    <t>Tabuľka č. V</t>
  </si>
  <si>
    <t>Daň z príjmu</t>
  </si>
  <si>
    <t>Hrubý zisk</t>
  </si>
  <si>
    <t>Daňové odpisy</t>
  </si>
  <si>
    <t>Prevádzkové náklady</t>
  </si>
  <si>
    <t>Výnosy celkom</t>
  </si>
  <si>
    <t>Zisk v tis. EUR</t>
  </si>
  <si>
    <t>Tabuľka č. IV</t>
  </si>
  <si>
    <t>Iné výnosy</t>
  </si>
  <si>
    <t>Výnosy z predaja majetku</t>
  </si>
  <si>
    <t>Prevádzkové výnosy</t>
  </si>
  <si>
    <t>Tržby za tovary</t>
  </si>
  <si>
    <t>Tržby za výrobky</t>
  </si>
  <si>
    <t>Tržby za služby</t>
  </si>
  <si>
    <t>Výnosy v tis. EUR</t>
  </si>
  <si>
    <t>Tabuľka č. III</t>
  </si>
  <si>
    <t>Iné náklady</t>
  </si>
  <si>
    <t>Poplatky a dane</t>
  </si>
  <si>
    <t>Úroky</t>
  </si>
  <si>
    <t>Údržba</t>
  </si>
  <si>
    <t>Energie</t>
  </si>
  <si>
    <t>Služby</t>
  </si>
  <si>
    <t>Osobné náklady</t>
  </si>
  <si>
    <t>Obstaranie tovarov</t>
  </si>
  <si>
    <t>Materiál</t>
  </si>
  <si>
    <t>Prevádzkové náklady v tis. EUR</t>
  </si>
  <si>
    <t>Tabuľka č. II</t>
  </si>
  <si>
    <t>Náklady DNM</t>
  </si>
  <si>
    <t>Iné investičné náklady</t>
  </si>
  <si>
    <t>Patenty</t>
  </si>
  <si>
    <t>Licencie</t>
  </si>
  <si>
    <t>Stále aktíva</t>
  </si>
  <si>
    <t>Mimoriadna údržba</t>
  </si>
  <si>
    <t>Použitá technológia</t>
  </si>
  <si>
    <t>Nová technológia</t>
  </si>
  <si>
    <t>Budovy a stavby</t>
  </si>
  <si>
    <t>Pozemky</t>
  </si>
  <si>
    <t>Investičné náklady v tis. EUR</t>
  </si>
  <si>
    <t xml:space="preserve">Tabuľka č. I </t>
  </si>
  <si>
    <t>Diskontná sadzba:</t>
  </si>
  <si>
    <t>Rok začiatku realizácie projektu:</t>
  </si>
  <si>
    <t>žltá bunka - výsledok</t>
  </si>
  <si>
    <t>modré bunky - sa počítajú automaticky</t>
  </si>
  <si>
    <t>biele bunky - vypĺňa prijímateľ</t>
  </si>
  <si>
    <t>Legenda:</t>
  </si>
  <si>
    <t>Celková hodnota výnosov</t>
  </si>
  <si>
    <t>Súčasná hodnota celkových výnosov</t>
  </si>
  <si>
    <t>Miera výnosovosti:</t>
  </si>
  <si>
    <t>Výpočet výšky ČSH:</t>
  </si>
  <si>
    <t>Zost. Cena (-)</t>
  </si>
  <si>
    <t>Príslušná sadzba dane z príjmu:</t>
  </si>
</sst>
</file>

<file path=xl/styles.xml><?xml version="1.0" encoding="utf-8"?>
<styleSheet xmlns="http://schemas.openxmlformats.org/spreadsheetml/2006/main">
  <numFmts count="1">
    <numFmt numFmtId="164" formatCode="_-* #,##0.00\ _K_č_s_-;\-* #,##0.00\ _K_č_s_-;_-* &quot;-&quot;??\ _K_č_s_-;_-@_-"/>
  </numFmts>
  <fonts count="10"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sz val="10"/>
      <name val="Arial"/>
      <charset val="238"/>
    </font>
    <font>
      <sz val="8"/>
      <name val="Arial"/>
      <family val="2"/>
      <charset val="238"/>
    </font>
    <font>
      <vertAlign val="subscript"/>
      <sz val="10"/>
      <name val="Arial CE"/>
      <family val="2"/>
      <charset val="238"/>
    </font>
    <font>
      <sz val="8"/>
      <color indexed="55"/>
      <name val="Arial"/>
      <family val="2"/>
      <charset val="238"/>
    </font>
    <font>
      <b/>
      <sz val="8"/>
      <name val="Arial"/>
      <family val="2"/>
      <charset val="238"/>
    </font>
    <font>
      <sz val="8"/>
      <color indexed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8"/>
      <color theme="9" tint="0.59999389629810485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4"/>
        <bgColor indexed="31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indexed="47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3"/>
        <bgColor indexed="31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2" fillId="0" borderId="0"/>
    <xf numFmtId="9" fontId="2" fillId="0" borderId="0" applyFont="0" applyFill="0" applyBorder="0" applyAlignment="0" applyProtection="0"/>
  </cellStyleXfs>
  <cellXfs count="68">
    <xf numFmtId="0" fontId="0" fillId="0" borderId="0" xfId="0"/>
    <xf numFmtId="0" fontId="1" fillId="0" borderId="0" xfId="3"/>
    <xf numFmtId="164" fontId="3" fillId="2" borderId="0" xfId="1" applyFont="1" applyFill="1" applyBorder="1" applyProtection="1">
      <protection hidden="1"/>
    </xf>
    <xf numFmtId="0" fontId="1" fillId="3" borderId="0" xfId="3" applyFill="1" applyProtection="1">
      <protection hidden="1"/>
    </xf>
    <xf numFmtId="10" fontId="8" fillId="4" borderId="0" xfId="5" applyNumberFormat="1" applyFont="1" applyFill="1" applyProtection="1">
      <protection hidden="1"/>
    </xf>
    <xf numFmtId="0" fontId="3" fillId="2" borderId="0" xfId="4" applyFont="1" applyFill="1" applyBorder="1" applyProtection="1">
      <protection hidden="1"/>
    </xf>
    <xf numFmtId="10" fontId="8" fillId="0" borderId="1" xfId="5" applyNumberFormat="1" applyFont="1" applyFill="1" applyBorder="1" applyProtection="1">
      <protection locked="0"/>
    </xf>
    <xf numFmtId="3" fontId="3" fillId="2" borderId="0" xfId="4" applyNumberFormat="1" applyFont="1" applyFill="1" applyBorder="1" applyProtection="1">
      <protection hidden="1"/>
    </xf>
    <xf numFmtId="0" fontId="3" fillId="2" borderId="2" xfId="4" applyFont="1" applyFill="1" applyBorder="1" applyProtection="1">
      <protection hidden="1"/>
    </xf>
    <xf numFmtId="3" fontId="3" fillId="3" borderId="3" xfId="4" applyNumberFormat="1" applyFont="1" applyFill="1" applyBorder="1" applyProtection="1">
      <protection hidden="1"/>
    </xf>
    <xf numFmtId="0" fontId="6" fillId="5" borderId="4" xfId="4" applyFont="1" applyFill="1" applyBorder="1" applyProtection="1">
      <protection hidden="1"/>
    </xf>
    <xf numFmtId="0" fontId="6" fillId="5" borderId="5" xfId="4" applyFont="1" applyFill="1" applyBorder="1" applyProtection="1">
      <protection hidden="1"/>
    </xf>
    <xf numFmtId="0" fontId="3" fillId="5" borderId="6" xfId="4" applyFont="1" applyFill="1" applyBorder="1" applyProtection="1">
      <protection hidden="1"/>
    </xf>
    <xf numFmtId="3" fontId="3" fillId="3" borderId="7" xfId="4" applyNumberFormat="1" applyFont="1" applyFill="1" applyBorder="1" applyProtection="1">
      <protection hidden="1"/>
    </xf>
    <xf numFmtId="0" fontId="3" fillId="3" borderId="8" xfId="4" applyFont="1" applyFill="1" applyBorder="1" applyProtection="1">
      <protection hidden="1"/>
    </xf>
    <xf numFmtId="0" fontId="6" fillId="3" borderId="8" xfId="4" applyFont="1" applyFill="1" applyBorder="1" applyProtection="1">
      <protection hidden="1"/>
    </xf>
    <xf numFmtId="0" fontId="3" fillId="3" borderId="9" xfId="4" applyFont="1" applyFill="1" applyBorder="1" applyProtection="1">
      <protection hidden="1"/>
    </xf>
    <xf numFmtId="0" fontId="3" fillId="3" borderId="10" xfId="4" applyFont="1" applyFill="1" applyBorder="1" applyProtection="1">
      <protection hidden="1"/>
    </xf>
    <xf numFmtId="0" fontId="6" fillId="5" borderId="11" xfId="4" applyFont="1" applyFill="1" applyBorder="1" applyProtection="1">
      <protection hidden="1"/>
    </xf>
    <xf numFmtId="3" fontId="6" fillId="3" borderId="7" xfId="4" applyNumberFormat="1" applyFont="1" applyFill="1" applyBorder="1" applyProtection="1">
      <protection hidden="1"/>
    </xf>
    <xf numFmtId="0" fontId="6" fillId="5" borderId="8" xfId="4" applyFont="1" applyFill="1" applyBorder="1" applyProtection="1">
      <protection hidden="1"/>
    </xf>
    <xf numFmtId="0" fontId="6" fillId="5" borderId="7" xfId="4" applyFont="1" applyFill="1" applyBorder="1" applyProtection="1">
      <protection hidden="1"/>
    </xf>
    <xf numFmtId="0" fontId="6" fillId="5" borderId="12" xfId="4" applyFont="1" applyFill="1" applyBorder="1" applyProtection="1">
      <protection hidden="1"/>
    </xf>
    <xf numFmtId="0" fontId="2" fillId="4" borderId="1" xfId="4" applyFill="1" applyBorder="1" applyProtection="1">
      <protection hidden="1"/>
    </xf>
    <xf numFmtId="0" fontId="2" fillId="3" borderId="1" xfId="4" applyFill="1" applyBorder="1" applyProtection="1">
      <protection hidden="1"/>
    </xf>
    <xf numFmtId="10" fontId="6" fillId="6" borderId="0" xfId="4" applyNumberFormat="1" applyFont="1" applyFill="1" applyBorder="1" applyProtection="1">
      <protection hidden="1"/>
    </xf>
    <xf numFmtId="0" fontId="6" fillId="6" borderId="2" xfId="4" applyFont="1" applyFill="1" applyBorder="1" applyAlignment="1" applyProtection="1">
      <alignment horizontal="right"/>
      <protection hidden="1"/>
    </xf>
    <xf numFmtId="0" fontId="6" fillId="7" borderId="0" xfId="0" applyFont="1" applyFill="1" applyBorder="1" applyProtection="1">
      <protection hidden="1"/>
    </xf>
    <xf numFmtId="0" fontId="2" fillId="0" borderId="1" xfId="4" applyBorder="1" applyProtection="1">
      <protection hidden="1"/>
    </xf>
    <xf numFmtId="0" fontId="3" fillId="0" borderId="10" xfId="4" applyFont="1" applyBorder="1" applyProtection="1">
      <protection hidden="1"/>
    </xf>
    <xf numFmtId="0" fontId="6" fillId="5" borderId="13" xfId="4" applyFont="1" applyFill="1" applyBorder="1" applyProtection="1">
      <protection hidden="1"/>
    </xf>
    <xf numFmtId="0" fontId="6" fillId="5" borderId="9" xfId="4" applyFont="1" applyFill="1" applyBorder="1" applyProtection="1">
      <protection hidden="1"/>
    </xf>
    <xf numFmtId="0" fontId="6" fillId="7" borderId="10" xfId="0" applyFont="1" applyFill="1" applyBorder="1" applyProtection="1">
      <protection hidden="1"/>
    </xf>
    <xf numFmtId="0" fontId="5" fillId="0" borderId="10" xfId="4" applyFont="1" applyBorder="1" applyProtection="1">
      <protection hidden="1"/>
    </xf>
    <xf numFmtId="0" fontId="3" fillId="2" borderId="10" xfId="4" applyFont="1" applyFill="1" applyBorder="1" applyProtection="1">
      <protection hidden="1"/>
    </xf>
    <xf numFmtId="0" fontId="6" fillId="2" borderId="10" xfId="4" applyFont="1" applyFill="1" applyBorder="1" applyProtection="1">
      <protection hidden="1"/>
    </xf>
    <xf numFmtId="0" fontId="6" fillId="7" borderId="14" xfId="0" applyFont="1" applyFill="1" applyBorder="1" applyProtection="1">
      <protection hidden="1"/>
    </xf>
    <xf numFmtId="0" fontId="6" fillId="7" borderId="15" xfId="0" applyFont="1" applyFill="1" applyBorder="1" applyProtection="1">
      <protection hidden="1"/>
    </xf>
    <xf numFmtId="0" fontId="6" fillId="7" borderId="16" xfId="0" applyFont="1" applyFill="1" applyBorder="1" applyProtection="1">
      <protection hidden="1"/>
    </xf>
    <xf numFmtId="0" fontId="6" fillId="7" borderId="3" xfId="0" applyFont="1" applyFill="1" applyBorder="1" applyProtection="1">
      <protection hidden="1"/>
    </xf>
    <xf numFmtId="0" fontId="3" fillId="3" borderId="0" xfId="4" applyFont="1" applyFill="1" applyBorder="1" applyAlignment="1" applyProtection="1">
      <alignment horizontal="right"/>
      <protection hidden="1"/>
    </xf>
    <xf numFmtId="9" fontId="3" fillId="3" borderId="0" xfId="4" applyNumberFormat="1" applyFont="1" applyFill="1" applyBorder="1" applyProtection="1">
      <protection hidden="1"/>
    </xf>
    <xf numFmtId="0" fontId="3" fillId="0" borderId="3" xfId="4" applyFont="1" applyBorder="1" applyProtection="1">
      <protection hidden="1"/>
    </xf>
    <xf numFmtId="3" fontId="3" fillId="0" borderId="0" xfId="4" applyNumberFormat="1" applyFont="1" applyBorder="1" applyProtection="1">
      <protection locked="0"/>
    </xf>
    <xf numFmtId="0" fontId="3" fillId="0" borderId="3" xfId="4" applyFont="1" applyFill="1" applyBorder="1" applyProtection="1">
      <protection locked="0"/>
    </xf>
    <xf numFmtId="0" fontId="2" fillId="0" borderId="0" xfId="4" applyBorder="1" applyProtection="1">
      <protection locked="0"/>
    </xf>
    <xf numFmtId="0" fontId="6" fillId="3" borderId="3" xfId="4" applyFont="1" applyFill="1" applyBorder="1" applyProtection="1">
      <protection hidden="1"/>
    </xf>
    <xf numFmtId="3" fontId="6" fillId="3" borderId="0" xfId="4" applyNumberFormat="1" applyFont="1" applyFill="1" applyBorder="1" applyProtection="1">
      <protection hidden="1"/>
    </xf>
    <xf numFmtId="3" fontId="3" fillId="3" borderId="0" xfId="4" applyNumberFormat="1" applyFont="1" applyFill="1" applyBorder="1" applyProtection="1">
      <protection hidden="1"/>
    </xf>
    <xf numFmtId="0" fontId="3" fillId="3" borderId="3" xfId="4" applyFont="1" applyFill="1" applyBorder="1" applyProtection="1">
      <protection hidden="1"/>
    </xf>
    <xf numFmtId="0" fontId="5" fillId="0" borderId="16" xfId="4" applyFont="1" applyBorder="1" applyProtection="1">
      <protection hidden="1"/>
    </xf>
    <xf numFmtId="0" fontId="1" fillId="0" borderId="0" xfId="3" applyBorder="1" applyProtection="1">
      <protection hidden="1"/>
    </xf>
    <xf numFmtId="0" fontId="7" fillId="0" borderId="16" xfId="4" applyFont="1" applyBorder="1" applyProtection="1">
      <protection hidden="1"/>
    </xf>
    <xf numFmtId="0" fontId="5" fillId="0" borderId="3" xfId="4" applyFont="1" applyBorder="1" applyProtection="1">
      <protection hidden="1"/>
    </xf>
    <xf numFmtId="0" fontId="5" fillId="0" borderId="0" xfId="4" applyFont="1" applyFill="1" applyBorder="1" applyProtection="1">
      <protection hidden="1"/>
    </xf>
    <xf numFmtId="0" fontId="7" fillId="0" borderId="3" xfId="4" applyFont="1" applyBorder="1" applyProtection="1">
      <protection hidden="1"/>
    </xf>
    <xf numFmtId="0" fontId="3" fillId="0" borderId="0" xfId="4" applyFont="1" applyFill="1" applyBorder="1" applyProtection="1">
      <protection hidden="1"/>
    </xf>
    <xf numFmtId="3" fontId="3" fillId="8" borderId="3" xfId="4" applyNumberFormat="1" applyFont="1" applyFill="1" applyBorder="1" applyProtection="1">
      <protection hidden="1"/>
    </xf>
    <xf numFmtId="0" fontId="3" fillId="2" borderId="3" xfId="4" applyFont="1" applyFill="1" applyBorder="1" applyProtection="1">
      <protection hidden="1"/>
    </xf>
    <xf numFmtId="0" fontId="6" fillId="2" borderId="9" xfId="4" applyFont="1" applyFill="1" applyBorder="1" applyProtection="1">
      <protection hidden="1"/>
    </xf>
    <xf numFmtId="0" fontId="6" fillId="6" borderId="17" xfId="4" applyFont="1" applyFill="1" applyBorder="1" applyAlignment="1" applyProtection="1">
      <alignment horizontal="right"/>
      <protection hidden="1"/>
    </xf>
    <xf numFmtId="164" fontId="6" fillId="9" borderId="18" xfId="1" applyFont="1" applyFill="1" applyBorder="1" applyAlignment="1" applyProtection="1">
      <alignment horizontal="right"/>
      <protection hidden="1"/>
    </xf>
    <xf numFmtId="0" fontId="3" fillId="2" borderId="19" xfId="4" applyFont="1" applyFill="1" applyBorder="1" applyProtection="1">
      <protection hidden="1"/>
    </xf>
    <xf numFmtId="0" fontId="3" fillId="2" borderId="7" xfId="4" applyFont="1" applyFill="1" applyBorder="1" applyProtection="1">
      <protection hidden="1"/>
    </xf>
    <xf numFmtId="0" fontId="3" fillId="2" borderId="8" xfId="4" applyFont="1" applyFill="1" applyBorder="1" applyProtection="1">
      <protection hidden="1"/>
    </xf>
    <xf numFmtId="0" fontId="3" fillId="0" borderId="0" xfId="4" applyFont="1" applyBorder="1" applyAlignment="1" applyProtection="1">
      <alignment horizontal="right"/>
      <protection locked="0"/>
    </xf>
    <xf numFmtId="9" fontId="9" fillId="7" borderId="3" xfId="0" applyNumberFormat="1" applyFont="1" applyFill="1" applyBorder="1" applyProtection="1">
      <protection hidden="1"/>
    </xf>
    <xf numFmtId="9" fontId="3" fillId="0" borderId="0" xfId="4" applyNumberFormat="1" applyFont="1" applyBorder="1" applyAlignment="1" applyProtection="1">
      <alignment horizontal="right"/>
      <protection locked="0"/>
    </xf>
  </cellXfs>
  <cellStyles count="6">
    <cellStyle name="čiarky 2" xfId="1"/>
    <cellStyle name="Normal_MOO A,B,A,AB,A,AB (2)" xfId="2"/>
    <cellStyle name="normálne" xfId="0" builtinId="0"/>
    <cellStyle name="normálne 2" xfId="3"/>
    <cellStyle name="normální_Financna analyza" xfId="4"/>
    <cellStyle name="percentá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88"/>
  <sheetViews>
    <sheetView tabSelected="1" view="pageBreakPreview" zoomScaleNormal="85" zoomScaleSheetLayoutView="100" workbookViewId="0">
      <pane ySplit="8" topLeftCell="A9" activePane="bottomLeft" state="frozen"/>
      <selection pane="bottomLeft" activeCell="D14" sqref="D14"/>
    </sheetView>
  </sheetViews>
  <sheetFormatPr defaultRowHeight="12.75"/>
  <cols>
    <col min="1" max="1" width="2.7109375" style="1" bestFit="1" customWidth="1"/>
    <col min="2" max="2" width="29.42578125" style="1" bestFit="1" customWidth="1"/>
    <col min="3" max="3" width="13.5703125" style="1" customWidth="1"/>
    <col min="4" max="4" width="10.42578125" style="1" customWidth="1"/>
    <col min="5" max="6" width="10.42578125" style="1" bestFit="1" customWidth="1"/>
    <col min="7" max="7" width="11" style="1" bestFit="1" customWidth="1"/>
    <col min="8" max="23" width="12" style="1" bestFit="1" customWidth="1"/>
    <col min="24" max="25" width="11" style="1" bestFit="1" customWidth="1"/>
    <col min="26" max="26" width="11.5703125" style="1" bestFit="1" customWidth="1"/>
    <col min="27" max="16384" width="9.140625" style="1"/>
  </cols>
  <sheetData>
    <row r="1" spans="1:26">
      <c r="A1" s="36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8"/>
    </row>
    <row r="2" spans="1:26">
      <c r="A2" s="32"/>
      <c r="B2" s="27" t="s">
        <v>57</v>
      </c>
      <c r="C2" s="28"/>
      <c r="D2" s="27" t="s">
        <v>56</v>
      </c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39"/>
    </row>
    <row r="3" spans="1:26">
      <c r="A3" s="32"/>
      <c r="B3" s="27"/>
      <c r="C3" s="24"/>
      <c r="D3" s="27" t="s">
        <v>55</v>
      </c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66">
        <v>0.23</v>
      </c>
    </row>
    <row r="4" spans="1:26">
      <c r="A4" s="32"/>
      <c r="B4" s="27"/>
      <c r="C4" s="23"/>
      <c r="D4" s="27" t="s">
        <v>54</v>
      </c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66">
        <v>0.19</v>
      </c>
    </row>
    <row r="5" spans="1:26">
      <c r="A5" s="32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66"/>
    </row>
    <row r="6" spans="1:26">
      <c r="A6" s="32"/>
      <c r="B6" s="40" t="s">
        <v>53</v>
      </c>
      <c r="C6" s="65">
        <v>2014</v>
      </c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39"/>
    </row>
    <row r="7" spans="1:26">
      <c r="A7" s="32"/>
      <c r="B7" s="40" t="s">
        <v>63</v>
      </c>
      <c r="C7" s="67">
        <v>0.23</v>
      </c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39"/>
    </row>
    <row r="8" spans="1:26">
      <c r="A8" s="32"/>
      <c r="B8" s="40" t="s">
        <v>52</v>
      </c>
      <c r="C8" s="41">
        <v>0.05</v>
      </c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39"/>
    </row>
    <row r="9" spans="1:26" ht="13.5" thickBot="1">
      <c r="A9" s="32"/>
      <c r="B9" s="27" t="s">
        <v>51</v>
      </c>
      <c r="C9" s="27">
        <f>C6</f>
        <v>2014</v>
      </c>
      <c r="D9" s="27">
        <f>C9+1</f>
        <v>2015</v>
      </c>
      <c r="E9" s="27">
        <f t="shared" ref="E9:I9" si="0">D9+1</f>
        <v>2016</v>
      </c>
      <c r="F9" s="27">
        <f t="shared" si="0"/>
        <v>2017</v>
      </c>
      <c r="G9" s="27">
        <f t="shared" si="0"/>
        <v>2018</v>
      </c>
      <c r="H9" s="27">
        <f t="shared" si="0"/>
        <v>2019</v>
      </c>
      <c r="I9" s="27">
        <f t="shared" si="0"/>
        <v>2020</v>
      </c>
      <c r="J9" s="27">
        <f>I9+1</f>
        <v>2021</v>
      </c>
      <c r="K9" s="27">
        <f t="shared" ref="K9:Y9" si="1">J9+1</f>
        <v>2022</v>
      </c>
      <c r="L9" s="27">
        <f t="shared" si="1"/>
        <v>2023</v>
      </c>
      <c r="M9" s="27">
        <f t="shared" si="1"/>
        <v>2024</v>
      </c>
      <c r="N9" s="27">
        <f t="shared" si="1"/>
        <v>2025</v>
      </c>
      <c r="O9" s="27">
        <f t="shared" si="1"/>
        <v>2026</v>
      </c>
      <c r="P9" s="27">
        <f t="shared" si="1"/>
        <v>2027</v>
      </c>
      <c r="Q9" s="27">
        <f t="shared" si="1"/>
        <v>2028</v>
      </c>
      <c r="R9" s="27">
        <f t="shared" si="1"/>
        <v>2029</v>
      </c>
      <c r="S9" s="27">
        <f t="shared" si="1"/>
        <v>2030</v>
      </c>
      <c r="T9" s="27">
        <f t="shared" si="1"/>
        <v>2031</v>
      </c>
      <c r="U9" s="27">
        <f t="shared" si="1"/>
        <v>2032</v>
      </c>
      <c r="V9" s="27">
        <f t="shared" si="1"/>
        <v>2033</v>
      </c>
      <c r="W9" s="27">
        <f t="shared" si="1"/>
        <v>2034</v>
      </c>
      <c r="X9" s="27">
        <f t="shared" si="1"/>
        <v>2035</v>
      </c>
      <c r="Y9" s="27">
        <f t="shared" si="1"/>
        <v>2036</v>
      </c>
      <c r="Z9" s="39"/>
    </row>
    <row r="10" spans="1:26">
      <c r="A10" s="30"/>
      <c r="B10" s="18" t="s">
        <v>0</v>
      </c>
      <c r="C10" s="18">
        <v>1</v>
      </c>
      <c r="D10" s="18">
        <v>2</v>
      </c>
      <c r="E10" s="18">
        <v>3</v>
      </c>
      <c r="F10" s="18">
        <v>4</v>
      </c>
      <c r="G10" s="18">
        <v>5</v>
      </c>
      <c r="H10" s="18">
        <v>6</v>
      </c>
      <c r="I10" s="18">
        <v>7</v>
      </c>
      <c r="J10" s="18">
        <v>8</v>
      </c>
      <c r="K10" s="18">
        <v>9</v>
      </c>
      <c r="L10" s="18">
        <v>10</v>
      </c>
      <c r="M10" s="18">
        <v>11</v>
      </c>
      <c r="N10" s="18">
        <v>12</v>
      </c>
      <c r="O10" s="18">
        <v>13</v>
      </c>
      <c r="P10" s="18">
        <v>14</v>
      </c>
      <c r="Q10" s="18">
        <v>15</v>
      </c>
      <c r="R10" s="18">
        <v>16</v>
      </c>
      <c r="S10" s="18">
        <v>17</v>
      </c>
      <c r="T10" s="18">
        <v>18</v>
      </c>
      <c r="U10" s="18">
        <v>19</v>
      </c>
      <c r="V10" s="18">
        <v>20</v>
      </c>
      <c r="W10" s="18">
        <v>21</v>
      </c>
      <c r="X10" s="18">
        <v>22</v>
      </c>
      <c r="Y10" s="18">
        <v>23</v>
      </c>
      <c r="Z10" s="22"/>
    </row>
    <row r="11" spans="1:26">
      <c r="A11" s="31"/>
      <c r="B11" s="21" t="s">
        <v>50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0" t="s">
        <v>62</v>
      </c>
    </row>
    <row r="12" spans="1:26">
      <c r="A12" s="29">
        <v>1</v>
      </c>
      <c r="B12" s="42" t="s">
        <v>49</v>
      </c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4"/>
    </row>
    <row r="13" spans="1:26">
      <c r="A13" s="29">
        <v>2</v>
      </c>
      <c r="B13" s="42" t="s">
        <v>48</v>
      </c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4"/>
    </row>
    <row r="14" spans="1:26">
      <c r="A14" s="29">
        <v>3</v>
      </c>
      <c r="B14" s="42" t="s">
        <v>47</v>
      </c>
      <c r="C14" s="43"/>
      <c r="D14" s="43"/>
      <c r="E14" s="43"/>
      <c r="F14" s="43"/>
      <c r="G14" s="43"/>
      <c r="H14" s="45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4"/>
    </row>
    <row r="15" spans="1:26">
      <c r="A15" s="29">
        <v>4</v>
      </c>
      <c r="B15" s="42" t="s">
        <v>46</v>
      </c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4"/>
    </row>
    <row r="16" spans="1:26">
      <c r="A16" s="29">
        <v>5</v>
      </c>
      <c r="B16" s="42" t="s">
        <v>45</v>
      </c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4"/>
    </row>
    <row r="17" spans="1:26">
      <c r="A17" s="17"/>
      <c r="B17" s="46" t="s">
        <v>44</v>
      </c>
      <c r="C17" s="47">
        <f>C12+C13+C14+C15+C16</f>
        <v>0</v>
      </c>
      <c r="D17" s="47">
        <f t="shared" ref="D17:J17" si="2">D12+D13+D14+D15+D16</f>
        <v>0</v>
      </c>
      <c r="E17" s="47">
        <f t="shared" si="2"/>
        <v>0</v>
      </c>
      <c r="F17" s="47">
        <f t="shared" si="2"/>
        <v>0</v>
      </c>
      <c r="G17" s="47">
        <f t="shared" si="2"/>
        <v>0</v>
      </c>
      <c r="H17" s="47">
        <f t="shared" si="2"/>
        <v>0</v>
      </c>
      <c r="I17" s="47">
        <f t="shared" si="2"/>
        <v>0</v>
      </c>
      <c r="J17" s="47">
        <f t="shared" si="2"/>
        <v>0</v>
      </c>
      <c r="K17" s="47">
        <f t="shared" ref="K17:Z17" si="3">K12+K13+K14+K15+K16</f>
        <v>0</v>
      </c>
      <c r="L17" s="47">
        <f t="shared" si="3"/>
        <v>0</v>
      </c>
      <c r="M17" s="47">
        <f t="shared" si="3"/>
        <v>0</v>
      </c>
      <c r="N17" s="47">
        <f t="shared" si="3"/>
        <v>0</v>
      </c>
      <c r="O17" s="47">
        <f t="shared" si="3"/>
        <v>0</v>
      </c>
      <c r="P17" s="47">
        <f t="shared" si="3"/>
        <v>0</v>
      </c>
      <c r="Q17" s="47">
        <f t="shared" si="3"/>
        <v>0</v>
      </c>
      <c r="R17" s="47">
        <f t="shared" si="3"/>
        <v>0</v>
      </c>
      <c r="S17" s="47">
        <f t="shared" si="3"/>
        <v>0</v>
      </c>
      <c r="T17" s="47">
        <f t="shared" si="3"/>
        <v>0</v>
      </c>
      <c r="U17" s="47">
        <f t="shared" si="3"/>
        <v>0</v>
      </c>
      <c r="V17" s="47">
        <f t="shared" si="3"/>
        <v>0</v>
      </c>
      <c r="W17" s="47">
        <f t="shared" si="3"/>
        <v>0</v>
      </c>
      <c r="X17" s="47">
        <f t="shared" si="3"/>
        <v>0</v>
      </c>
      <c r="Y17" s="47">
        <f t="shared" si="3"/>
        <v>0</v>
      </c>
      <c r="Z17" s="47">
        <f t="shared" si="3"/>
        <v>0</v>
      </c>
    </row>
    <row r="18" spans="1:26">
      <c r="A18" s="29">
        <v>6</v>
      </c>
      <c r="B18" s="42" t="s">
        <v>43</v>
      </c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4"/>
    </row>
    <row r="19" spans="1:26">
      <c r="A19" s="29">
        <v>7</v>
      </c>
      <c r="B19" s="42" t="s">
        <v>42</v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4"/>
    </row>
    <row r="20" spans="1:26">
      <c r="A20" s="29">
        <v>8</v>
      </c>
      <c r="B20" s="42" t="s">
        <v>41</v>
      </c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4"/>
    </row>
    <row r="21" spans="1:26">
      <c r="A21" s="17"/>
      <c r="B21" s="46" t="s">
        <v>40</v>
      </c>
      <c r="C21" s="47">
        <f>C18+C19+C20</f>
        <v>0</v>
      </c>
      <c r="D21" s="47">
        <f t="shared" ref="D21:I21" si="4">D18+D19+D20</f>
        <v>0</v>
      </c>
      <c r="E21" s="47">
        <f t="shared" si="4"/>
        <v>0</v>
      </c>
      <c r="F21" s="47">
        <f t="shared" si="4"/>
        <v>0</v>
      </c>
      <c r="G21" s="47">
        <f t="shared" si="4"/>
        <v>0</v>
      </c>
      <c r="H21" s="47">
        <f t="shared" si="4"/>
        <v>0</v>
      </c>
      <c r="I21" s="47">
        <f t="shared" si="4"/>
        <v>0</v>
      </c>
      <c r="J21" s="47">
        <f>J18+J19+J20</f>
        <v>0</v>
      </c>
      <c r="K21" s="47">
        <f t="shared" ref="K21:Z21" si="5">K18+K19+K20</f>
        <v>0</v>
      </c>
      <c r="L21" s="47">
        <f t="shared" si="5"/>
        <v>0</v>
      </c>
      <c r="M21" s="47">
        <f t="shared" si="5"/>
        <v>0</v>
      </c>
      <c r="N21" s="47">
        <f t="shared" si="5"/>
        <v>0</v>
      </c>
      <c r="O21" s="47">
        <f t="shared" si="5"/>
        <v>0</v>
      </c>
      <c r="P21" s="47">
        <f t="shared" si="5"/>
        <v>0</v>
      </c>
      <c r="Q21" s="47">
        <f t="shared" si="5"/>
        <v>0</v>
      </c>
      <c r="R21" s="47">
        <f t="shared" si="5"/>
        <v>0</v>
      </c>
      <c r="S21" s="47">
        <f t="shared" si="5"/>
        <v>0</v>
      </c>
      <c r="T21" s="47">
        <f t="shared" si="5"/>
        <v>0</v>
      </c>
      <c r="U21" s="47">
        <f t="shared" si="5"/>
        <v>0</v>
      </c>
      <c r="V21" s="47">
        <f t="shared" si="5"/>
        <v>0</v>
      </c>
      <c r="W21" s="47">
        <f t="shared" si="5"/>
        <v>0</v>
      </c>
      <c r="X21" s="47">
        <f t="shared" si="5"/>
        <v>0</v>
      </c>
      <c r="Y21" s="47">
        <f t="shared" si="5"/>
        <v>0</v>
      </c>
      <c r="Z21" s="47">
        <f t="shared" si="5"/>
        <v>0</v>
      </c>
    </row>
    <row r="22" spans="1:26">
      <c r="A22" s="16"/>
      <c r="B22" s="15" t="s">
        <v>7</v>
      </c>
      <c r="C22" s="19">
        <f>C17+C21</f>
        <v>0</v>
      </c>
      <c r="D22" s="19">
        <f t="shared" ref="D22:I22" si="6">D17+D21</f>
        <v>0</v>
      </c>
      <c r="E22" s="19">
        <f t="shared" si="6"/>
        <v>0</v>
      </c>
      <c r="F22" s="19">
        <f t="shared" si="6"/>
        <v>0</v>
      </c>
      <c r="G22" s="19">
        <f t="shared" si="6"/>
        <v>0</v>
      </c>
      <c r="H22" s="19">
        <f t="shared" si="6"/>
        <v>0</v>
      </c>
      <c r="I22" s="19">
        <f t="shared" si="6"/>
        <v>0</v>
      </c>
      <c r="J22" s="19">
        <f>J17+J21</f>
        <v>0</v>
      </c>
      <c r="K22" s="19">
        <f t="shared" ref="K22:Z22" si="7">K17+K21</f>
        <v>0</v>
      </c>
      <c r="L22" s="19">
        <f t="shared" si="7"/>
        <v>0</v>
      </c>
      <c r="M22" s="19">
        <f t="shared" si="7"/>
        <v>0</v>
      </c>
      <c r="N22" s="19">
        <f t="shared" si="7"/>
        <v>0</v>
      </c>
      <c r="O22" s="19">
        <f t="shared" si="7"/>
        <v>0</v>
      </c>
      <c r="P22" s="19">
        <f t="shared" si="7"/>
        <v>0</v>
      </c>
      <c r="Q22" s="19">
        <f t="shared" si="7"/>
        <v>0</v>
      </c>
      <c r="R22" s="19">
        <f t="shared" si="7"/>
        <v>0</v>
      </c>
      <c r="S22" s="19">
        <f t="shared" si="7"/>
        <v>0</v>
      </c>
      <c r="T22" s="19">
        <f t="shared" si="7"/>
        <v>0</v>
      </c>
      <c r="U22" s="19">
        <f t="shared" si="7"/>
        <v>0</v>
      </c>
      <c r="V22" s="19">
        <f t="shared" si="7"/>
        <v>0</v>
      </c>
      <c r="W22" s="19">
        <f t="shared" si="7"/>
        <v>0</v>
      </c>
      <c r="X22" s="19">
        <f t="shared" si="7"/>
        <v>0</v>
      </c>
      <c r="Y22" s="19">
        <f t="shared" si="7"/>
        <v>0</v>
      </c>
      <c r="Z22" s="19">
        <f t="shared" si="7"/>
        <v>0</v>
      </c>
    </row>
    <row r="23" spans="1:26">
      <c r="A23" s="32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39"/>
    </row>
    <row r="24" spans="1:26">
      <c r="A24" s="32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39"/>
    </row>
    <row r="25" spans="1:26" ht="13.5" thickBot="1">
      <c r="A25" s="32"/>
      <c r="B25" s="27" t="s">
        <v>39</v>
      </c>
      <c r="C25" s="27">
        <f>C6</f>
        <v>2014</v>
      </c>
      <c r="D25" s="27">
        <f>C25+1</f>
        <v>2015</v>
      </c>
      <c r="E25" s="27">
        <f t="shared" ref="E25:J25" si="8">D25+1</f>
        <v>2016</v>
      </c>
      <c r="F25" s="27">
        <f t="shared" si="8"/>
        <v>2017</v>
      </c>
      <c r="G25" s="27">
        <f t="shared" si="8"/>
        <v>2018</v>
      </c>
      <c r="H25" s="27">
        <f t="shared" si="8"/>
        <v>2019</v>
      </c>
      <c r="I25" s="27">
        <f t="shared" si="8"/>
        <v>2020</v>
      </c>
      <c r="J25" s="27">
        <f t="shared" si="8"/>
        <v>2021</v>
      </c>
      <c r="K25" s="27">
        <f t="shared" ref="K25" si="9">J25+1</f>
        <v>2022</v>
      </c>
      <c r="L25" s="27">
        <f t="shared" ref="L25" si="10">K25+1</f>
        <v>2023</v>
      </c>
      <c r="M25" s="27">
        <f t="shared" ref="M25" si="11">L25+1</f>
        <v>2024</v>
      </c>
      <c r="N25" s="27">
        <f t="shared" ref="N25" si="12">M25+1</f>
        <v>2025</v>
      </c>
      <c r="O25" s="27">
        <f t="shared" ref="O25" si="13">N25+1</f>
        <v>2026</v>
      </c>
      <c r="P25" s="27">
        <f t="shared" ref="P25" si="14">O25+1</f>
        <v>2027</v>
      </c>
      <c r="Q25" s="27">
        <f t="shared" ref="Q25" si="15">P25+1</f>
        <v>2028</v>
      </c>
      <c r="R25" s="27">
        <f t="shared" ref="R25" si="16">Q25+1</f>
        <v>2029</v>
      </c>
      <c r="S25" s="27">
        <f t="shared" ref="S25" si="17">R25+1</f>
        <v>2030</v>
      </c>
      <c r="T25" s="27">
        <f t="shared" ref="T25" si="18">S25+1</f>
        <v>2031</v>
      </c>
      <c r="U25" s="27">
        <f t="shared" ref="U25" si="19">T25+1</f>
        <v>2032</v>
      </c>
      <c r="V25" s="27">
        <f t="shared" ref="V25" si="20">U25+1</f>
        <v>2033</v>
      </c>
      <c r="W25" s="27">
        <f t="shared" ref="W25" si="21">V25+1</f>
        <v>2034</v>
      </c>
      <c r="X25" s="27">
        <f t="shared" ref="X25" si="22">W25+1</f>
        <v>2035</v>
      </c>
      <c r="Y25" s="27">
        <f t="shared" ref="Y25" si="23">X25+1</f>
        <v>2036</v>
      </c>
      <c r="Z25" s="39"/>
    </row>
    <row r="26" spans="1:26">
      <c r="A26" s="30"/>
      <c r="B26" s="18" t="s">
        <v>38</v>
      </c>
      <c r="C26" s="18">
        <v>1</v>
      </c>
      <c r="D26" s="18">
        <v>2</v>
      </c>
      <c r="E26" s="18">
        <v>3</v>
      </c>
      <c r="F26" s="18">
        <v>4</v>
      </c>
      <c r="G26" s="18">
        <v>5</v>
      </c>
      <c r="H26" s="18">
        <v>6</v>
      </c>
      <c r="I26" s="18">
        <v>7</v>
      </c>
      <c r="J26" s="18">
        <v>8</v>
      </c>
      <c r="K26" s="18">
        <v>9</v>
      </c>
      <c r="L26" s="18">
        <v>10</v>
      </c>
      <c r="M26" s="18">
        <v>11</v>
      </c>
      <c r="N26" s="18">
        <v>12</v>
      </c>
      <c r="O26" s="18">
        <v>13</v>
      </c>
      <c r="P26" s="18">
        <v>14</v>
      </c>
      <c r="Q26" s="18">
        <v>15</v>
      </c>
      <c r="R26" s="18">
        <v>16</v>
      </c>
      <c r="S26" s="18">
        <v>17</v>
      </c>
      <c r="T26" s="18">
        <v>18</v>
      </c>
      <c r="U26" s="18">
        <v>19</v>
      </c>
      <c r="V26" s="18">
        <v>20</v>
      </c>
      <c r="W26" s="18">
        <v>21</v>
      </c>
      <c r="X26" s="18">
        <v>22</v>
      </c>
      <c r="Y26" s="18">
        <v>23</v>
      </c>
      <c r="Z26" s="39"/>
    </row>
    <row r="27" spans="1:26">
      <c r="A27" s="29">
        <v>9</v>
      </c>
      <c r="B27" s="42" t="s">
        <v>37</v>
      </c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39"/>
    </row>
    <row r="28" spans="1:26">
      <c r="A28" s="29">
        <v>10</v>
      </c>
      <c r="B28" s="42" t="s">
        <v>36</v>
      </c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39"/>
    </row>
    <row r="29" spans="1:26">
      <c r="A29" s="29">
        <v>11</v>
      </c>
      <c r="B29" s="42" t="s">
        <v>35</v>
      </c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39"/>
    </row>
    <row r="30" spans="1:26">
      <c r="A30" s="29">
        <v>12</v>
      </c>
      <c r="B30" s="42" t="s">
        <v>34</v>
      </c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39"/>
    </row>
    <row r="31" spans="1:26">
      <c r="A31" s="29">
        <v>13</v>
      </c>
      <c r="B31" s="42" t="s">
        <v>33</v>
      </c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39"/>
    </row>
    <row r="32" spans="1:26">
      <c r="A32" s="29">
        <v>14</v>
      </c>
      <c r="B32" s="42" t="s">
        <v>32</v>
      </c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39"/>
    </row>
    <row r="33" spans="1:26">
      <c r="A33" s="29">
        <v>15</v>
      </c>
      <c r="B33" s="42" t="s">
        <v>31</v>
      </c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39"/>
    </row>
    <row r="34" spans="1:26">
      <c r="A34" s="29">
        <v>16</v>
      </c>
      <c r="B34" s="42" t="s">
        <v>30</v>
      </c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39"/>
    </row>
    <row r="35" spans="1:26">
      <c r="A35" s="29">
        <v>17</v>
      </c>
      <c r="B35" s="42" t="s">
        <v>29</v>
      </c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39"/>
    </row>
    <row r="36" spans="1:26">
      <c r="A36" s="16"/>
      <c r="B36" s="15" t="s">
        <v>17</v>
      </c>
      <c r="C36" s="13">
        <f>C27+C28+C29+C30+C31+C32+C33+C34+C35</f>
        <v>0</v>
      </c>
      <c r="D36" s="13">
        <f t="shared" ref="D36:Y36" si="24">D27+D28+D29+D30+D31+D32+D33+D34+D35</f>
        <v>0</v>
      </c>
      <c r="E36" s="13">
        <f t="shared" si="24"/>
        <v>0</v>
      </c>
      <c r="F36" s="13">
        <f t="shared" si="24"/>
        <v>0</v>
      </c>
      <c r="G36" s="13">
        <f t="shared" si="24"/>
        <v>0</v>
      </c>
      <c r="H36" s="13">
        <f t="shared" si="24"/>
        <v>0</v>
      </c>
      <c r="I36" s="13">
        <f t="shared" si="24"/>
        <v>0</v>
      </c>
      <c r="J36" s="13">
        <f t="shared" si="24"/>
        <v>0</v>
      </c>
      <c r="K36" s="13">
        <f t="shared" si="24"/>
        <v>0</v>
      </c>
      <c r="L36" s="13">
        <f t="shared" si="24"/>
        <v>0</v>
      </c>
      <c r="M36" s="13">
        <f t="shared" si="24"/>
        <v>0</v>
      </c>
      <c r="N36" s="13">
        <f t="shared" si="24"/>
        <v>0</v>
      </c>
      <c r="O36" s="13">
        <f t="shared" si="24"/>
        <v>0</v>
      </c>
      <c r="P36" s="13">
        <f t="shared" si="24"/>
        <v>0</v>
      </c>
      <c r="Q36" s="13">
        <f t="shared" si="24"/>
        <v>0</v>
      </c>
      <c r="R36" s="13">
        <f t="shared" si="24"/>
        <v>0</v>
      </c>
      <c r="S36" s="13">
        <f t="shared" si="24"/>
        <v>0</v>
      </c>
      <c r="T36" s="13">
        <f t="shared" si="24"/>
        <v>0</v>
      </c>
      <c r="U36" s="13">
        <f t="shared" si="24"/>
        <v>0</v>
      </c>
      <c r="V36" s="13">
        <f t="shared" si="24"/>
        <v>0</v>
      </c>
      <c r="W36" s="13">
        <f t="shared" si="24"/>
        <v>0</v>
      </c>
      <c r="X36" s="13">
        <f t="shared" si="24"/>
        <v>0</v>
      </c>
      <c r="Y36" s="13">
        <f t="shared" si="24"/>
        <v>0</v>
      </c>
      <c r="Z36" s="39"/>
    </row>
    <row r="37" spans="1:26">
      <c r="A37" s="32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39"/>
    </row>
    <row r="38" spans="1:26">
      <c r="A38" s="32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39"/>
    </row>
    <row r="39" spans="1:26" ht="13.5" thickBot="1">
      <c r="A39" s="32"/>
      <c r="B39" s="27" t="s">
        <v>28</v>
      </c>
      <c r="C39" s="27">
        <f>C6</f>
        <v>2014</v>
      </c>
      <c r="D39" s="27">
        <f>C39+1</f>
        <v>2015</v>
      </c>
      <c r="E39" s="27">
        <f t="shared" ref="E39:J39" si="25">D39+1</f>
        <v>2016</v>
      </c>
      <c r="F39" s="27">
        <f t="shared" si="25"/>
        <v>2017</v>
      </c>
      <c r="G39" s="27">
        <f t="shared" si="25"/>
        <v>2018</v>
      </c>
      <c r="H39" s="27">
        <f t="shared" si="25"/>
        <v>2019</v>
      </c>
      <c r="I39" s="27">
        <f t="shared" si="25"/>
        <v>2020</v>
      </c>
      <c r="J39" s="27">
        <f t="shared" si="25"/>
        <v>2021</v>
      </c>
      <c r="K39" s="27">
        <f t="shared" ref="K39" si="26">J39+1</f>
        <v>2022</v>
      </c>
      <c r="L39" s="27">
        <f t="shared" ref="L39" si="27">K39+1</f>
        <v>2023</v>
      </c>
      <c r="M39" s="27">
        <f t="shared" ref="M39" si="28">L39+1</f>
        <v>2024</v>
      </c>
      <c r="N39" s="27">
        <f t="shared" ref="N39" si="29">M39+1</f>
        <v>2025</v>
      </c>
      <c r="O39" s="27">
        <f t="shared" ref="O39" si="30">N39+1</f>
        <v>2026</v>
      </c>
      <c r="P39" s="27">
        <f t="shared" ref="P39" si="31">O39+1</f>
        <v>2027</v>
      </c>
      <c r="Q39" s="27">
        <f t="shared" ref="Q39" si="32">P39+1</f>
        <v>2028</v>
      </c>
      <c r="R39" s="27">
        <f t="shared" ref="R39" si="33">Q39+1</f>
        <v>2029</v>
      </c>
      <c r="S39" s="27">
        <f t="shared" ref="S39" si="34">R39+1</f>
        <v>2030</v>
      </c>
      <c r="T39" s="27">
        <f t="shared" ref="T39" si="35">S39+1</f>
        <v>2031</v>
      </c>
      <c r="U39" s="27">
        <f t="shared" ref="U39" si="36">T39+1</f>
        <v>2032</v>
      </c>
      <c r="V39" s="27">
        <f t="shared" ref="V39" si="37">U39+1</f>
        <v>2033</v>
      </c>
      <c r="W39" s="27">
        <f t="shared" ref="W39" si="38">V39+1</f>
        <v>2034</v>
      </c>
      <c r="X39" s="27">
        <f t="shared" ref="X39" si="39">W39+1</f>
        <v>2035</v>
      </c>
      <c r="Y39" s="27">
        <f t="shared" ref="Y39" si="40">X39+1</f>
        <v>2036</v>
      </c>
      <c r="Z39" s="39"/>
    </row>
    <row r="40" spans="1:26">
      <c r="A40" s="12"/>
      <c r="B40" s="10" t="s">
        <v>27</v>
      </c>
      <c r="C40" s="11">
        <v>1</v>
      </c>
      <c r="D40" s="11">
        <v>2</v>
      </c>
      <c r="E40" s="11">
        <v>3</v>
      </c>
      <c r="F40" s="11">
        <v>4</v>
      </c>
      <c r="G40" s="11">
        <v>5</v>
      </c>
      <c r="H40" s="11">
        <v>6</v>
      </c>
      <c r="I40" s="11">
        <v>7</v>
      </c>
      <c r="J40" s="11">
        <v>8</v>
      </c>
      <c r="K40" s="11">
        <v>9</v>
      </c>
      <c r="L40" s="11">
        <v>10</v>
      </c>
      <c r="M40" s="11">
        <v>11</v>
      </c>
      <c r="N40" s="11">
        <v>12</v>
      </c>
      <c r="O40" s="11">
        <v>13</v>
      </c>
      <c r="P40" s="11">
        <v>14</v>
      </c>
      <c r="Q40" s="11">
        <v>15</v>
      </c>
      <c r="R40" s="11">
        <v>16</v>
      </c>
      <c r="S40" s="11">
        <v>17</v>
      </c>
      <c r="T40" s="11">
        <v>18</v>
      </c>
      <c r="U40" s="11">
        <v>19</v>
      </c>
      <c r="V40" s="11">
        <v>20</v>
      </c>
      <c r="W40" s="11">
        <v>21</v>
      </c>
      <c r="X40" s="11">
        <v>22</v>
      </c>
      <c r="Y40" s="11">
        <v>23</v>
      </c>
      <c r="Z40" s="39"/>
    </row>
    <row r="41" spans="1:26">
      <c r="A41" s="29">
        <v>18</v>
      </c>
      <c r="B41" s="42" t="s">
        <v>26</v>
      </c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39"/>
    </row>
    <row r="42" spans="1:26">
      <c r="A42" s="29">
        <v>19</v>
      </c>
      <c r="B42" s="42" t="s">
        <v>25</v>
      </c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39"/>
    </row>
    <row r="43" spans="1:26">
      <c r="A43" s="29">
        <v>20</v>
      </c>
      <c r="B43" s="42" t="s">
        <v>24</v>
      </c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39"/>
    </row>
    <row r="44" spans="1:26">
      <c r="A44" s="17"/>
      <c r="B44" s="46" t="s">
        <v>23</v>
      </c>
      <c r="C44" s="48">
        <f>C41+C42+C43</f>
        <v>0</v>
      </c>
      <c r="D44" s="48">
        <f t="shared" ref="D44:J44" si="41">D41+D42+D43</f>
        <v>0</v>
      </c>
      <c r="E44" s="48">
        <f t="shared" si="41"/>
        <v>0</v>
      </c>
      <c r="F44" s="48">
        <f t="shared" si="41"/>
        <v>0</v>
      </c>
      <c r="G44" s="48">
        <f t="shared" si="41"/>
        <v>0</v>
      </c>
      <c r="H44" s="48">
        <f t="shared" si="41"/>
        <v>0</v>
      </c>
      <c r="I44" s="48">
        <f t="shared" si="41"/>
        <v>0</v>
      </c>
      <c r="J44" s="48">
        <f t="shared" si="41"/>
        <v>0</v>
      </c>
      <c r="K44" s="48">
        <f t="shared" ref="K44:Y44" si="42">K41+K42+K43</f>
        <v>0</v>
      </c>
      <c r="L44" s="48">
        <f t="shared" si="42"/>
        <v>0</v>
      </c>
      <c r="M44" s="48">
        <f t="shared" si="42"/>
        <v>0</v>
      </c>
      <c r="N44" s="48">
        <f t="shared" si="42"/>
        <v>0</v>
      </c>
      <c r="O44" s="48">
        <f t="shared" si="42"/>
        <v>0</v>
      </c>
      <c r="P44" s="48">
        <f t="shared" si="42"/>
        <v>0</v>
      </c>
      <c r="Q44" s="48">
        <f t="shared" si="42"/>
        <v>0</v>
      </c>
      <c r="R44" s="48">
        <f t="shared" si="42"/>
        <v>0</v>
      </c>
      <c r="S44" s="48">
        <f t="shared" si="42"/>
        <v>0</v>
      </c>
      <c r="T44" s="48">
        <f t="shared" si="42"/>
        <v>0</v>
      </c>
      <c r="U44" s="48">
        <f t="shared" si="42"/>
        <v>0</v>
      </c>
      <c r="V44" s="48">
        <f t="shared" si="42"/>
        <v>0</v>
      </c>
      <c r="W44" s="48">
        <f t="shared" si="42"/>
        <v>0</v>
      </c>
      <c r="X44" s="48">
        <f t="shared" si="42"/>
        <v>0</v>
      </c>
      <c r="Y44" s="48">
        <f t="shared" si="42"/>
        <v>0</v>
      </c>
      <c r="Z44" s="39"/>
    </row>
    <row r="45" spans="1:26">
      <c r="A45" s="29">
        <v>21</v>
      </c>
      <c r="B45" s="42" t="s">
        <v>22</v>
      </c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39"/>
    </row>
    <row r="46" spans="1:26">
      <c r="A46" s="29">
        <v>22</v>
      </c>
      <c r="B46" s="42" t="s">
        <v>21</v>
      </c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39"/>
    </row>
    <row r="47" spans="1:26">
      <c r="A47" s="16"/>
      <c r="B47" s="15" t="s">
        <v>18</v>
      </c>
      <c r="C47" s="13">
        <f>C44+C45+C46</f>
        <v>0</v>
      </c>
      <c r="D47" s="13">
        <f t="shared" ref="D47:J47" si="43">D44+D45+D46</f>
        <v>0</v>
      </c>
      <c r="E47" s="13">
        <f t="shared" si="43"/>
        <v>0</v>
      </c>
      <c r="F47" s="13">
        <f t="shared" si="43"/>
        <v>0</v>
      </c>
      <c r="G47" s="13">
        <f t="shared" si="43"/>
        <v>0</v>
      </c>
      <c r="H47" s="13">
        <f t="shared" si="43"/>
        <v>0</v>
      </c>
      <c r="I47" s="13">
        <f t="shared" si="43"/>
        <v>0</v>
      </c>
      <c r="J47" s="13">
        <f t="shared" si="43"/>
        <v>0</v>
      </c>
      <c r="K47" s="13">
        <f t="shared" ref="K47:Y47" si="44">K44+K45+K46</f>
        <v>0</v>
      </c>
      <c r="L47" s="13">
        <f t="shared" si="44"/>
        <v>0</v>
      </c>
      <c r="M47" s="13">
        <f t="shared" si="44"/>
        <v>0</v>
      </c>
      <c r="N47" s="13">
        <f t="shared" si="44"/>
        <v>0</v>
      </c>
      <c r="O47" s="13">
        <f t="shared" si="44"/>
        <v>0</v>
      </c>
      <c r="P47" s="13">
        <f t="shared" si="44"/>
        <v>0</v>
      </c>
      <c r="Q47" s="13">
        <f t="shared" si="44"/>
        <v>0</v>
      </c>
      <c r="R47" s="13">
        <f t="shared" si="44"/>
        <v>0</v>
      </c>
      <c r="S47" s="13">
        <f t="shared" si="44"/>
        <v>0</v>
      </c>
      <c r="T47" s="13">
        <f t="shared" si="44"/>
        <v>0</v>
      </c>
      <c r="U47" s="13">
        <f t="shared" si="44"/>
        <v>0</v>
      </c>
      <c r="V47" s="13">
        <f t="shared" si="44"/>
        <v>0</v>
      </c>
      <c r="W47" s="13">
        <f t="shared" si="44"/>
        <v>0</v>
      </c>
      <c r="X47" s="13">
        <f t="shared" si="44"/>
        <v>0</v>
      </c>
      <c r="Y47" s="13">
        <f t="shared" si="44"/>
        <v>0</v>
      </c>
      <c r="Z47" s="39"/>
    </row>
    <row r="48" spans="1:26">
      <c r="A48" s="32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39"/>
    </row>
    <row r="49" spans="1:26">
      <c r="A49" s="32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39"/>
    </row>
    <row r="50" spans="1:26" ht="13.5" thickBot="1">
      <c r="A50" s="32"/>
      <c r="B50" s="27" t="s">
        <v>20</v>
      </c>
      <c r="C50" s="27">
        <f>C6</f>
        <v>2014</v>
      </c>
      <c r="D50" s="27">
        <f>C50+1</f>
        <v>2015</v>
      </c>
      <c r="E50" s="27">
        <f t="shared" ref="E50:J50" si="45">D50+1</f>
        <v>2016</v>
      </c>
      <c r="F50" s="27">
        <f t="shared" si="45"/>
        <v>2017</v>
      </c>
      <c r="G50" s="27">
        <f t="shared" si="45"/>
        <v>2018</v>
      </c>
      <c r="H50" s="27">
        <f t="shared" si="45"/>
        <v>2019</v>
      </c>
      <c r="I50" s="27">
        <f t="shared" si="45"/>
        <v>2020</v>
      </c>
      <c r="J50" s="27">
        <f t="shared" si="45"/>
        <v>2021</v>
      </c>
      <c r="K50" s="27">
        <f t="shared" ref="K50" si="46">J50+1</f>
        <v>2022</v>
      </c>
      <c r="L50" s="27">
        <f t="shared" ref="L50" si="47">K50+1</f>
        <v>2023</v>
      </c>
      <c r="M50" s="27">
        <f t="shared" ref="M50" si="48">L50+1</f>
        <v>2024</v>
      </c>
      <c r="N50" s="27">
        <f t="shared" ref="N50" si="49">M50+1</f>
        <v>2025</v>
      </c>
      <c r="O50" s="27">
        <f t="shared" ref="O50" si="50">N50+1</f>
        <v>2026</v>
      </c>
      <c r="P50" s="27">
        <f t="shared" ref="P50" si="51">O50+1</f>
        <v>2027</v>
      </c>
      <c r="Q50" s="27">
        <f t="shared" ref="Q50" si="52">P50+1</f>
        <v>2028</v>
      </c>
      <c r="R50" s="27">
        <f t="shared" ref="R50" si="53">Q50+1</f>
        <v>2029</v>
      </c>
      <c r="S50" s="27">
        <f t="shared" ref="S50" si="54">R50+1</f>
        <v>2030</v>
      </c>
      <c r="T50" s="27">
        <f t="shared" ref="T50" si="55">S50+1</f>
        <v>2031</v>
      </c>
      <c r="U50" s="27">
        <f t="shared" ref="U50" si="56">T50+1</f>
        <v>2032</v>
      </c>
      <c r="V50" s="27">
        <f t="shared" ref="V50" si="57">U50+1</f>
        <v>2033</v>
      </c>
      <c r="W50" s="27">
        <f t="shared" ref="W50" si="58">V50+1</f>
        <v>2034</v>
      </c>
      <c r="X50" s="27">
        <f t="shared" ref="X50" si="59">W50+1</f>
        <v>2035</v>
      </c>
      <c r="Y50" s="27">
        <f t="shared" ref="Y50" si="60">X50+1</f>
        <v>2036</v>
      </c>
      <c r="Z50" s="39"/>
    </row>
    <row r="51" spans="1:26">
      <c r="A51" s="12"/>
      <c r="B51" s="10" t="s">
        <v>19</v>
      </c>
      <c r="C51" s="11">
        <v>1</v>
      </c>
      <c r="D51" s="11">
        <v>2</v>
      </c>
      <c r="E51" s="11">
        <v>3</v>
      </c>
      <c r="F51" s="11">
        <v>4</v>
      </c>
      <c r="G51" s="11">
        <v>5</v>
      </c>
      <c r="H51" s="11">
        <v>6</v>
      </c>
      <c r="I51" s="11">
        <v>7</v>
      </c>
      <c r="J51" s="11">
        <v>8</v>
      </c>
      <c r="K51" s="11">
        <v>9</v>
      </c>
      <c r="L51" s="11">
        <v>10</v>
      </c>
      <c r="M51" s="11">
        <v>11</v>
      </c>
      <c r="N51" s="11">
        <v>12</v>
      </c>
      <c r="O51" s="11">
        <v>13</v>
      </c>
      <c r="P51" s="11">
        <v>14</v>
      </c>
      <c r="Q51" s="11">
        <v>15</v>
      </c>
      <c r="R51" s="11">
        <v>16</v>
      </c>
      <c r="S51" s="11">
        <v>17</v>
      </c>
      <c r="T51" s="11">
        <v>18</v>
      </c>
      <c r="U51" s="11">
        <v>19</v>
      </c>
      <c r="V51" s="11">
        <v>20</v>
      </c>
      <c r="W51" s="11">
        <v>21</v>
      </c>
      <c r="X51" s="11">
        <v>22</v>
      </c>
      <c r="Y51" s="11">
        <v>23</v>
      </c>
      <c r="Z51" s="39"/>
    </row>
    <row r="52" spans="1:26">
      <c r="A52" s="17">
        <v>23</v>
      </c>
      <c r="B52" s="49" t="s">
        <v>18</v>
      </c>
      <c r="C52" s="48">
        <f>C47</f>
        <v>0</v>
      </c>
      <c r="D52" s="48">
        <f t="shared" ref="D52:J52" si="61">D47</f>
        <v>0</v>
      </c>
      <c r="E52" s="48">
        <f t="shared" si="61"/>
        <v>0</v>
      </c>
      <c r="F52" s="48">
        <f t="shared" si="61"/>
        <v>0</v>
      </c>
      <c r="G52" s="48">
        <f t="shared" si="61"/>
        <v>0</v>
      </c>
      <c r="H52" s="48">
        <f t="shared" si="61"/>
        <v>0</v>
      </c>
      <c r="I52" s="48">
        <f t="shared" si="61"/>
        <v>0</v>
      </c>
      <c r="J52" s="48">
        <f t="shared" si="61"/>
        <v>0</v>
      </c>
      <c r="K52" s="48">
        <f t="shared" ref="K52:Y52" si="62">K47</f>
        <v>0</v>
      </c>
      <c r="L52" s="48">
        <f t="shared" si="62"/>
        <v>0</v>
      </c>
      <c r="M52" s="48">
        <f t="shared" si="62"/>
        <v>0</v>
      </c>
      <c r="N52" s="48">
        <f t="shared" si="62"/>
        <v>0</v>
      </c>
      <c r="O52" s="48">
        <f t="shared" si="62"/>
        <v>0</v>
      </c>
      <c r="P52" s="48">
        <f t="shared" si="62"/>
        <v>0</v>
      </c>
      <c r="Q52" s="48">
        <f t="shared" si="62"/>
        <v>0</v>
      </c>
      <c r="R52" s="48">
        <f t="shared" si="62"/>
        <v>0</v>
      </c>
      <c r="S52" s="48">
        <f t="shared" si="62"/>
        <v>0</v>
      </c>
      <c r="T52" s="48">
        <f t="shared" si="62"/>
        <v>0</v>
      </c>
      <c r="U52" s="48">
        <f t="shared" si="62"/>
        <v>0</v>
      </c>
      <c r="V52" s="48">
        <f t="shared" si="62"/>
        <v>0</v>
      </c>
      <c r="W52" s="48">
        <f t="shared" si="62"/>
        <v>0</v>
      </c>
      <c r="X52" s="48">
        <f t="shared" si="62"/>
        <v>0</v>
      </c>
      <c r="Y52" s="48">
        <f t="shared" si="62"/>
        <v>0</v>
      </c>
      <c r="Z52" s="39"/>
    </row>
    <row r="53" spans="1:26">
      <c r="A53" s="17">
        <v>24</v>
      </c>
      <c r="B53" s="49" t="s">
        <v>17</v>
      </c>
      <c r="C53" s="48">
        <f>C36</f>
        <v>0</v>
      </c>
      <c r="D53" s="48">
        <f t="shared" ref="D53:J53" si="63">D36</f>
        <v>0</v>
      </c>
      <c r="E53" s="48">
        <f t="shared" si="63"/>
        <v>0</v>
      </c>
      <c r="F53" s="48">
        <f t="shared" si="63"/>
        <v>0</v>
      </c>
      <c r="G53" s="48">
        <f t="shared" si="63"/>
        <v>0</v>
      </c>
      <c r="H53" s="48">
        <f t="shared" si="63"/>
        <v>0</v>
      </c>
      <c r="I53" s="48">
        <f t="shared" si="63"/>
        <v>0</v>
      </c>
      <c r="J53" s="48">
        <f t="shared" si="63"/>
        <v>0</v>
      </c>
      <c r="K53" s="48">
        <f t="shared" ref="K53:Y53" si="64">K36</f>
        <v>0</v>
      </c>
      <c r="L53" s="48">
        <f t="shared" si="64"/>
        <v>0</v>
      </c>
      <c r="M53" s="48">
        <f t="shared" si="64"/>
        <v>0</v>
      </c>
      <c r="N53" s="48">
        <f t="shared" si="64"/>
        <v>0</v>
      </c>
      <c r="O53" s="48">
        <f t="shared" si="64"/>
        <v>0</v>
      </c>
      <c r="P53" s="48">
        <f t="shared" si="64"/>
        <v>0</v>
      </c>
      <c r="Q53" s="48">
        <f t="shared" si="64"/>
        <v>0</v>
      </c>
      <c r="R53" s="48">
        <f t="shared" si="64"/>
        <v>0</v>
      </c>
      <c r="S53" s="48">
        <f t="shared" si="64"/>
        <v>0</v>
      </c>
      <c r="T53" s="48">
        <f t="shared" si="64"/>
        <v>0</v>
      </c>
      <c r="U53" s="48">
        <f t="shared" si="64"/>
        <v>0</v>
      </c>
      <c r="V53" s="48">
        <f t="shared" si="64"/>
        <v>0</v>
      </c>
      <c r="W53" s="48">
        <f t="shared" si="64"/>
        <v>0</v>
      </c>
      <c r="X53" s="48">
        <f t="shared" si="64"/>
        <v>0</v>
      </c>
      <c r="Y53" s="48">
        <f t="shared" si="64"/>
        <v>0</v>
      </c>
      <c r="Z53" s="39"/>
    </row>
    <row r="54" spans="1:26">
      <c r="A54" s="29">
        <v>25</v>
      </c>
      <c r="B54" s="42" t="s">
        <v>16</v>
      </c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39"/>
    </row>
    <row r="55" spans="1:26">
      <c r="A55" s="17">
        <v>26</v>
      </c>
      <c r="B55" s="49" t="s">
        <v>15</v>
      </c>
      <c r="C55" s="48">
        <f>C52-C53-C54</f>
        <v>0</v>
      </c>
      <c r="D55" s="48">
        <f t="shared" ref="D55:J55" si="65">D52-D53-D54</f>
        <v>0</v>
      </c>
      <c r="E55" s="48">
        <f t="shared" si="65"/>
        <v>0</v>
      </c>
      <c r="F55" s="48">
        <f t="shared" si="65"/>
        <v>0</v>
      </c>
      <c r="G55" s="48">
        <f t="shared" si="65"/>
        <v>0</v>
      </c>
      <c r="H55" s="48">
        <f t="shared" si="65"/>
        <v>0</v>
      </c>
      <c r="I55" s="48">
        <f t="shared" si="65"/>
        <v>0</v>
      </c>
      <c r="J55" s="48">
        <f t="shared" si="65"/>
        <v>0</v>
      </c>
      <c r="K55" s="48">
        <f t="shared" ref="K55:Y55" si="66">K52-K53-K54</f>
        <v>0</v>
      </c>
      <c r="L55" s="48">
        <f t="shared" si="66"/>
        <v>0</v>
      </c>
      <c r="M55" s="48">
        <f t="shared" si="66"/>
        <v>0</v>
      </c>
      <c r="N55" s="48">
        <f t="shared" si="66"/>
        <v>0</v>
      </c>
      <c r="O55" s="48">
        <f t="shared" si="66"/>
        <v>0</v>
      </c>
      <c r="P55" s="48">
        <f t="shared" si="66"/>
        <v>0</v>
      </c>
      <c r="Q55" s="48">
        <f t="shared" si="66"/>
        <v>0</v>
      </c>
      <c r="R55" s="48">
        <f t="shared" si="66"/>
        <v>0</v>
      </c>
      <c r="S55" s="48">
        <f t="shared" si="66"/>
        <v>0</v>
      </c>
      <c r="T55" s="48">
        <f t="shared" si="66"/>
        <v>0</v>
      </c>
      <c r="U55" s="48">
        <f t="shared" si="66"/>
        <v>0</v>
      </c>
      <c r="V55" s="48">
        <f t="shared" si="66"/>
        <v>0</v>
      </c>
      <c r="W55" s="48">
        <f t="shared" si="66"/>
        <v>0</v>
      </c>
      <c r="X55" s="48">
        <f t="shared" si="66"/>
        <v>0</v>
      </c>
      <c r="Y55" s="48">
        <f t="shared" si="66"/>
        <v>0</v>
      </c>
      <c r="Z55" s="39"/>
    </row>
    <row r="56" spans="1:26">
      <c r="A56" s="16">
        <v>27</v>
      </c>
      <c r="B56" s="14" t="s">
        <v>14</v>
      </c>
      <c r="C56" s="13">
        <f>IF(C55&gt;0,$C$7*C55,0)</f>
        <v>0</v>
      </c>
      <c r="D56" s="13">
        <f t="shared" ref="D56:Y56" si="67">IF(D55&gt;0,$C$7*D55,0)</f>
        <v>0</v>
      </c>
      <c r="E56" s="13">
        <f t="shared" si="67"/>
        <v>0</v>
      </c>
      <c r="F56" s="13">
        <f t="shared" si="67"/>
        <v>0</v>
      </c>
      <c r="G56" s="13">
        <f t="shared" si="67"/>
        <v>0</v>
      </c>
      <c r="H56" s="13">
        <f t="shared" si="67"/>
        <v>0</v>
      </c>
      <c r="I56" s="13">
        <f t="shared" si="67"/>
        <v>0</v>
      </c>
      <c r="J56" s="13">
        <f t="shared" si="67"/>
        <v>0</v>
      </c>
      <c r="K56" s="13">
        <f t="shared" si="67"/>
        <v>0</v>
      </c>
      <c r="L56" s="13">
        <f t="shared" si="67"/>
        <v>0</v>
      </c>
      <c r="M56" s="13">
        <f t="shared" si="67"/>
        <v>0</v>
      </c>
      <c r="N56" s="13">
        <f t="shared" si="67"/>
        <v>0</v>
      </c>
      <c r="O56" s="13">
        <f t="shared" si="67"/>
        <v>0</v>
      </c>
      <c r="P56" s="13">
        <f t="shared" si="67"/>
        <v>0</v>
      </c>
      <c r="Q56" s="13">
        <f t="shared" si="67"/>
        <v>0</v>
      </c>
      <c r="R56" s="13">
        <f t="shared" si="67"/>
        <v>0</v>
      </c>
      <c r="S56" s="13">
        <f t="shared" si="67"/>
        <v>0</v>
      </c>
      <c r="T56" s="13">
        <f t="shared" si="67"/>
        <v>0</v>
      </c>
      <c r="U56" s="13">
        <f t="shared" si="67"/>
        <v>0</v>
      </c>
      <c r="V56" s="13">
        <f t="shared" si="67"/>
        <v>0</v>
      </c>
      <c r="W56" s="13">
        <f t="shared" si="67"/>
        <v>0</v>
      </c>
      <c r="X56" s="13">
        <f t="shared" si="67"/>
        <v>0</v>
      </c>
      <c r="Y56" s="13">
        <f t="shared" si="67"/>
        <v>0</v>
      </c>
      <c r="Z56" s="39"/>
    </row>
    <row r="57" spans="1:26">
      <c r="A57" s="32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39"/>
    </row>
    <row r="58" spans="1:26">
      <c r="A58" s="32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39"/>
    </row>
    <row r="59" spans="1:26" ht="13.5" thickBot="1">
      <c r="A59" s="32"/>
      <c r="B59" s="27" t="s">
        <v>13</v>
      </c>
      <c r="C59" s="27">
        <f>C6</f>
        <v>2014</v>
      </c>
      <c r="D59" s="27">
        <f>C59+1</f>
        <v>2015</v>
      </c>
      <c r="E59" s="27">
        <f t="shared" ref="E59:J59" si="68">D59+1</f>
        <v>2016</v>
      </c>
      <c r="F59" s="27">
        <f t="shared" si="68"/>
        <v>2017</v>
      </c>
      <c r="G59" s="27">
        <f t="shared" si="68"/>
        <v>2018</v>
      </c>
      <c r="H59" s="27">
        <f t="shared" si="68"/>
        <v>2019</v>
      </c>
      <c r="I59" s="27">
        <f t="shared" si="68"/>
        <v>2020</v>
      </c>
      <c r="J59" s="27">
        <f t="shared" si="68"/>
        <v>2021</v>
      </c>
      <c r="K59" s="27">
        <f t="shared" ref="K59" si="69">J59+1</f>
        <v>2022</v>
      </c>
      <c r="L59" s="27">
        <f t="shared" ref="L59" si="70">K59+1</f>
        <v>2023</v>
      </c>
      <c r="M59" s="27">
        <f t="shared" ref="M59" si="71">L59+1</f>
        <v>2024</v>
      </c>
      <c r="N59" s="27">
        <f t="shared" ref="N59" si="72">M59+1</f>
        <v>2025</v>
      </c>
      <c r="O59" s="27">
        <f t="shared" ref="O59" si="73">N59+1</f>
        <v>2026</v>
      </c>
      <c r="P59" s="27">
        <f t="shared" ref="P59" si="74">O59+1</f>
        <v>2027</v>
      </c>
      <c r="Q59" s="27">
        <f t="shared" ref="Q59" si="75">P59+1</f>
        <v>2028</v>
      </c>
      <c r="R59" s="27">
        <f t="shared" ref="R59" si="76">Q59+1</f>
        <v>2029</v>
      </c>
      <c r="S59" s="27">
        <f t="shared" ref="S59" si="77">R59+1</f>
        <v>2030</v>
      </c>
      <c r="T59" s="27">
        <f t="shared" ref="T59" si="78">S59+1</f>
        <v>2031</v>
      </c>
      <c r="U59" s="27">
        <f t="shared" ref="U59" si="79">T59+1</f>
        <v>2032</v>
      </c>
      <c r="V59" s="27">
        <f t="shared" ref="V59" si="80">U59+1</f>
        <v>2033</v>
      </c>
      <c r="W59" s="27">
        <f t="shared" ref="W59" si="81">V59+1</f>
        <v>2034</v>
      </c>
      <c r="X59" s="27">
        <f t="shared" ref="X59" si="82">W59+1</f>
        <v>2035</v>
      </c>
      <c r="Y59" s="27">
        <f t="shared" ref="Y59" si="83">X59+1</f>
        <v>2036</v>
      </c>
      <c r="Z59" s="39"/>
    </row>
    <row r="60" spans="1:26">
      <c r="A60" s="12"/>
      <c r="B60" s="10" t="s">
        <v>12</v>
      </c>
      <c r="C60" s="11">
        <v>1</v>
      </c>
      <c r="D60" s="11">
        <v>2</v>
      </c>
      <c r="E60" s="11">
        <v>3</v>
      </c>
      <c r="F60" s="11">
        <v>4</v>
      </c>
      <c r="G60" s="11">
        <v>5</v>
      </c>
      <c r="H60" s="11">
        <v>6</v>
      </c>
      <c r="I60" s="11">
        <v>7</v>
      </c>
      <c r="J60" s="11">
        <v>8</v>
      </c>
      <c r="K60" s="11">
        <v>9</v>
      </c>
      <c r="L60" s="11">
        <v>10</v>
      </c>
      <c r="M60" s="11">
        <v>11</v>
      </c>
      <c r="N60" s="11">
        <v>12</v>
      </c>
      <c r="O60" s="11">
        <v>13</v>
      </c>
      <c r="P60" s="11">
        <v>14</v>
      </c>
      <c r="Q60" s="11">
        <v>15</v>
      </c>
      <c r="R60" s="11">
        <v>16</v>
      </c>
      <c r="S60" s="11">
        <v>17</v>
      </c>
      <c r="T60" s="11">
        <v>18</v>
      </c>
      <c r="U60" s="11">
        <v>19</v>
      </c>
      <c r="V60" s="11">
        <v>20</v>
      </c>
      <c r="W60" s="11">
        <v>21</v>
      </c>
      <c r="X60" s="11">
        <v>22</v>
      </c>
      <c r="Y60" s="11">
        <v>23</v>
      </c>
      <c r="Z60" s="10" t="s">
        <v>11</v>
      </c>
    </row>
    <row r="61" spans="1:26" ht="12.75" hidden="1" customHeight="1">
      <c r="A61" s="33"/>
      <c r="B61" s="50" t="s">
        <v>5</v>
      </c>
      <c r="C61" s="51">
        <f>POWER((1+$C$8),C40-1)</f>
        <v>1</v>
      </c>
      <c r="D61" s="51">
        <f t="shared" ref="D61:J61" si="84">POWER((1+$C$8),D40-1)</f>
        <v>1.05</v>
      </c>
      <c r="E61" s="51">
        <f t="shared" si="84"/>
        <v>1.1025</v>
      </c>
      <c r="F61" s="51">
        <f t="shared" si="84"/>
        <v>1.1576250000000001</v>
      </c>
      <c r="G61" s="51">
        <f t="shared" si="84"/>
        <v>1.21550625</v>
      </c>
      <c r="H61" s="51">
        <f t="shared" si="84"/>
        <v>1.2762815625000001</v>
      </c>
      <c r="I61" s="51">
        <f t="shared" si="84"/>
        <v>1.340095640625</v>
      </c>
      <c r="J61" s="51">
        <f t="shared" si="84"/>
        <v>1.4071004226562502</v>
      </c>
      <c r="K61" s="51">
        <f t="shared" ref="K61:Y61" si="85">POWER((1+$C$8),K40-1)</f>
        <v>1.4774554437890626</v>
      </c>
      <c r="L61" s="51">
        <f t="shared" si="85"/>
        <v>1.5513282159785158</v>
      </c>
      <c r="M61" s="51">
        <f t="shared" si="85"/>
        <v>1.6288946267774416</v>
      </c>
      <c r="N61" s="51">
        <f t="shared" si="85"/>
        <v>1.7103393581163138</v>
      </c>
      <c r="O61" s="51">
        <f t="shared" si="85"/>
        <v>1.7958563260221292</v>
      </c>
      <c r="P61" s="51">
        <f t="shared" si="85"/>
        <v>1.885649142323236</v>
      </c>
      <c r="Q61" s="51">
        <f t="shared" si="85"/>
        <v>1.9799315994393973</v>
      </c>
      <c r="R61" s="51">
        <f t="shared" si="85"/>
        <v>2.0789281794113679</v>
      </c>
      <c r="S61" s="51">
        <f t="shared" si="85"/>
        <v>2.182874588381936</v>
      </c>
      <c r="T61" s="51">
        <f t="shared" si="85"/>
        <v>2.2920183178010332</v>
      </c>
      <c r="U61" s="51">
        <f t="shared" si="85"/>
        <v>2.4066192336910848</v>
      </c>
      <c r="V61" s="51">
        <f t="shared" si="85"/>
        <v>2.526950195375639</v>
      </c>
      <c r="W61" s="51">
        <f t="shared" si="85"/>
        <v>2.6532977051444209</v>
      </c>
      <c r="X61" s="51">
        <f t="shared" si="85"/>
        <v>2.7859625904016418</v>
      </c>
      <c r="Y61" s="51">
        <f t="shared" si="85"/>
        <v>2.9252607199217238</v>
      </c>
      <c r="Z61" s="52"/>
    </row>
    <row r="62" spans="1:26" ht="12.75" hidden="1" customHeight="1">
      <c r="A62" s="33"/>
      <c r="B62" s="53" t="s">
        <v>4</v>
      </c>
      <c r="C62" s="54">
        <f>1/C61</f>
        <v>1</v>
      </c>
      <c r="D62" s="54">
        <f>1/D61</f>
        <v>0.95238095238095233</v>
      </c>
      <c r="E62" s="54">
        <f t="shared" ref="E62:I62" si="86">1/E61</f>
        <v>0.90702947845804982</v>
      </c>
      <c r="F62" s="54">
        <f t="shared" si="86"/>
        <v>0.86383759853147601</v>
      </c>
      <c r="G62" s="54">
        <f t="shared" si="86"/>
        <v>0.82270247479188197</v>
      </c>
      <c r="H62" s="54">
        <f t="shared" si="86"/>
        <v>0.78352616646845896</v>
      </c>
      <c r="I62" s="54">
        <f t="shared" si="86"/>
        <v>0.74621539663662761</v>
      </c>
      <c r="J62" s="54">
        <f>1/J61</f>
        <v>0.71068133013012147</v>
      </c>
      <c r="K62" s="54">
        <f t="shared" ref="K62:Y62" si="87">1/K61</f>
        <v>0.67683936202868722</v>
      </c>
      <c r="L62" s="54">
        <f t="shared" si="87"/>
        <v>0.64460891621779726</v>
      </c>
      <c r="M62" s="54">
        <f t="shared" si="87"/>
        <v>0.61391325354075932</v>
      </c>
      <c r="N62" s="54">
        <f t="shared" si="87"/>
        <v>0.5846792890864374</v>
      </c>
      <c r="O62" s="54">
        <f t="shared" si="87"/>
        <v>0.5568374181775595</v>
      </c>
      <c r="P62" s="54">
        <f t="shared" si="87"/>
        <v>0.53032135064529462</v>
      </c>
      <c r="Q62" s="54">
        <f t="shared" si="87"/>
        <v>0.50506795299551888</v>
      </c>
      <c r="R62" s="54">
        <f t="shared" si="87"/>
        <v>0.48101709809097021</v>
      </c>
      <c r="S62" s="54">
        <f t="shared" si="87"/>
        <v>0.45811152199140021</v>
      </c>
      <c r="T62" s="54">
        <f t="shared" si="87"/>
        <v>0.43629668761085727</v>
      </c>
      <c r="U62" s="54">
        <f t="shared" si="87"/>
        <v>0.41552065486748313</v>
      </c>
      <c r="V62" s="54">
        <f t="shared" si="87"/>
        <v>0.39573395701665059</v>
      </c>
      <c r="W62" s="54">
        <f t="shared" si="87"/>
        <v>0.37688948287300061</v>
      </c>
      <c r="X62" s="54">
        <f t="shared" si="87"/>
        <v>0.35894236464095297</v>
      </c>
      <c r="Y62" s="54">
        <f t="shared" si="87"/>
        <v>0.3418498710866219</v>
      </c>
      <c r="Z62" s="55"/>
    </row>
    <row r="63" spans="1:26" ht="12.75" hidden="1" customHeight="1">
      <c r="A63" s="29"/>
      <c r="B63" s="42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42">
        <f>Z22*Y62</f>
        <v>0</v>
      </c>
    </row>
    <row r="64" spans="1:26">
      <c r="A64" s="34">
        <v>28</v>
      </c>
      <c r="B64" s="8" t="s">
        <v>10</v>
      </c>
      <c r="C64" s="7">
        <f>C36+C56</f>
        <v>0</v>
      </c>
      <c r="D64" s="7">
        <f t="shared" ref="D64:J64" si="88">D36+D56</f>
        <v>0</v>
      </c>
      <c r="E64" s="7">
        <f t="shared" si="88"/>
        <v>0</v>
      </c>
      <c r="F64" s="7">
        <f t="shared" si="88"/>
        <v>0</v>
      </c>
      <c r="G64" s="7">
        <f t="shared" si="88"/>
        <v>0</v>
      </c>
      <c r="H64" s="7">
        <f t="shared" si="88"/>
        <v>0</v>
      </c>
      <c r="I64" s="7">
        <f t="shared" si="88"/>
        <v>0</v>
      </c>
      <c r="J64" s="7">
        <f t="shared" si="88"/>
        <v>0</v>
      </c>
      <c r="K64" s="7">
        <f t="shared" ref="K64:Y64" si="89">K36+K56</f>
        <v>0</v>
      </c>
      <c r="L64" s="7">
        <f t="shared" si="89"/>
        <v>0</v>
      </c>
      <c r="M64" s="7">
        <f t="shared" si="89"/>
        <v>0</v>
      </c>
      <c r="N64" s="7">
        <f t="shared" si="89"/>
        <v>0</v>
      </c>
      <c r="O64" s="7">
        <f t="shared" si="89"/>
        <v>0</v>
      </c>
      <c r="P64" s="7">
        <f t="shared" si="89"/>
        <v>0</v>
      </c>
      <c r="Q64" s="7">
        <f t="shared" si="89"/>
        <v>0</v>
      </c>
      <c r="R64" s="7">
        <f t="shared" si="89"/>
        <v>0</v>
      </c>
      <c r="S64" s="7">
        <f t="shared" si="89"/>
        <v>0</v>
      </c>
      <c r="T64" s="7">
        <f t="shared" si="89"/>
        <v>0</v>
      </c>
      <c r="U64" s="7">
        <f t="shared" si="89"/>
        <v>0</v>
      </c>
      <c r="V64" s="7">
        <f t="shared" si="89"/>
        <v>0</v>
      </c>
      <c r="W64" s="7">
        <f>W36+W56</f>
        <v>0</v>
      </c>
      <c r="X64" s="7">
        <f t="shared" si="89"/>
        <v>0</v>
      </c>
      <c r="Y64" s="7">
        <f t="shared" si="89"/>
        <v>0</v>
      </c>
      <c r="Z64" s="9">
        <f t="shared" ref="Z64:Z70" si="90">SUM(C64:Y64)</f>
        <v>0</v>
      </c>
    </row>
    <row r="65" spans="1:26">
      <c r="A65" s="34">
        <v>29</v>
      </c>
      <c r="B65" s="8" t="s">
        <v>9</v>
      </c>
      <c r="C65" s="7">
        <f>C64*C62</f>
        <v>0</v>
      </c>
      <c r="D65" s="7">
        <f t="shared" ref="D65:J65" si="91">D64*D62</f>
        <v>0</v>
      </c>
      <c r="E65" s="7">
        <f t="shared" si="91"/>
        <v>0</v>
      </c>
      <c r="F65" s="7">
        <f t="shared" si="91"/>
        <v>0</v>
      </c>
      <c r="G65" s="7">
        <f t="shared" si="91"/>
        <v>0</v>
      </c>
      <c r="H65" s="7">
        <f t="shared" si="91"/>
        <v>0</v>
      </c>
      <c r="I65" s="7">
        <f t="shared" si="91"/>
        <v>0</v>
      </c>
      <c r="J65" s="7">
        <f t="shared" si="91"/>
        <v>0</v>
      </c>
      <c r="K65" s="7">
        <f t="shared" ref="K65:Y65" si="92">K64*K62</f>
        <v>0</v>
      </c>
      <c r="L65" s="7">
        <f t="shared" si="92"/>
        <v>0</v>
      </c>
      <c r="M65" s="7">
        <f t="shared" si="92"/>
        <v>0</v>
      </c>
      <c r="N65" s="7">
        <f t="shared" si="92"/>
        <v>0</v>
      </c>
      <c r="O65" s="7">
        <f t="shared" si="92"/>
        <v>0</v>
      </c>
      <c r="P65" s="7">
        <f t="shared" si="92"/>
        <v>0</v>
      </c>
      <c r="Q65" s="7">
        <f t="shared" si="92"/>
        <v>0</v>
      </c>
      <c r="R65" s="7">
        <f t="shared" si="92"/>
        <v>0</v>
      </c>
      <c r="S65" s="7">
        <f t="shared" si="92"/>
        <v>0</v>
      </c>
      <c r="T65" s="7">
        <f t="shared" si="92"/>
        <v>0</v>
      </c>
      <c r="U65" s="7">
        <f t="shared" si="92"/>
        <v>0</v>
      </c>
      <c r="V65" s="7">
        <f t="shared" si="92"/>
        <v>0</v>
      </c>
      <c r="W65" s="7">
        <f t="shared" si="92"/>
        <v>0</v>
      </c>
      <c r="X65" s="7">
        <f t="shared" si="92"/>
        <v>0</v>
      </c>
      <c r="Y65" s="7">
        <f t="shared" si="92"/>
        <v>0</v>
      </c>
      <c r="Z65" s="9">
        <f t="shared" si="90"/>
        <v>0</v>
      </c>
    </row>
    <row r="66" spans="1:26">
      <c r="A66" s="34">
        <v>30</v>
      </c>
      <c r="B66" s="8" t="s">
        <v>58</v>
      </c>
      <c r="C66" s="7">
        <f>C52</f>
        <v>0</v>
      </c>
      <c r="D66" s="7">
        <f t="shared" ref="D66:J66" si="93">D52</f>
        <v>0</v>
      </c>
      <c r="E66" s="7">
        <f t="shared" si="93"/>
        <v>0</v>
      </c>
      <c r="F66" s="7">
        <f t="shared" si="93"/>
        <v>0</v>
      </c>
      <c r="G66" s="7">
        <f t="shared" si="93"/>
        <v>0</v>
      </c>
      <c r="H66" s="7">
        <f t="shared" si="93"/>
        <v>0</v>
      </c>
      <c r="I66" s="7">
        <f t="shared" si="93"/>
        <v>0</v>
      </c>
      <c r="J66" s="7">
        <f t="shared" si="93"/>
        <v>0</v>
      </c>
      <c r="K66" s="7">
        <f t="shared" ref="K66:Y66" si="94">K52</f>
        <v>0</v>
      </c>
      <c r="L66" s="7">
        <f t="shared" si="94"/>
        <v>0</v>
      </c>
      <c r="M66" s="7">
        <f t="shared" si="94"/>
        <v>0</v>
      </c>
      <c r="N66" s="7">
        <f t="shared" si="94"/>
        <v>0</v>
      </c>
      <c r="O66" s="7">
        <f t="shared" si="94"/>
        <v>0</v>
      </c>
      <c r="P66" s="7">
        <f t="shared" si="94"/>
        <v>0</v>
      </c>
      <c r="Q66" s="7">
        <f t="shared" si="94"/>
        <v>0</v>
      </c>
      <c r="R66" s="7">
        <f t="shared" si="94"/>
        <v>0</v>
      </c>
      <c r="S66" s="7">
        <f t="shared" si="94"/>
        <v>0</v>
      </c>
      <c r="T66" s="7">
        <f t="shared" si="94"/>
        <v>0</v>
      </c>
      <c r="U66" s="7">
        <f t="shared" si="94"/>
        <v>0</v>
      </c>
      <c r="V66" s="7">
        <f t="shared" si="94"/>
        <v>0</v>
      </c>
      <c r="W66" s="7">
        <f t="shared" si="94"/>
        <v>0</v>
      </c>
      <c r="X66" s="7">
        <f t="shared" si="94"/>
        <v>0</v>
      </c>
      <c r="Y66" s="7">
        <f t="shared" si="94"/>
        <v>0</v>
      </c>
      <c r="Z66" s="9">
        <f t="shared" si="90"/>
        <v>0</v>
      </c>
    </row>
    <row r="67" spans="1:26">
      <c r="A67" s="34">
        <v>31</v>
      </c>
      <c r="B67" s="8" t="s">
        <v>59</v>
      </c>
      <c r="C67" s="7">
        <f>C66*C62</f>
        <v>0</v>
      </c>
      <c r="D67" s="7">
        <f t="shared" ref="D67:J67" si="95">D66*D62</f>
        <v>0</v>
      </c>
      <c r="E67" s="7">
        <f t="shared" si="95"/>
        <v>0</v>
      </c>
      <c r="F67" s="7">
        <f t="shared" si="95"/>
        <v>0</v>
      </c>
      <c r="G67" s="7">
        <f t="shared" si="95"/>
        <v>0</v>
      </c>
      <c r="H67" s="7">
        <f t="shared" si="95"/>
        <v>0</v>
      </c>
      <c r="I67" s="7">
        <f t="shared" si="95"/>
        <v>0</v>
      </c>
      <c r="J67" s="7">
        <f t="shared" si="95"/>
        <v>0</v>
      </c>
      <c r="K67" s="7">
        <f t="shared" ref="K67:Y67" si="96">K66*K62</f>
        <v>0</v>
      </c>
      <c r="L67" s="7">
        <f t="shared" si="96"/>
        <v>0</v>
      </c>
      <c r="M67" s="7">
        <f t="shared" si="96"/>
        <v>0</v>
      </c>
      <c r="N67" s="7">
        <f t="shared" si="96"/>
        <v>0</v>
      </c>
      <c r="O67" s="7">
        <f t="shared" si="96"/>
        <v>0</v>
      </c>
      <c r="P67" s="7">
        <f t="shared" si="96"/>
        <v>0</v>
      </c>
      <c r="Q67" s="7">
        <f t="shared" si="96"/>
        <v>0</v>
      </c>
      <c r="R67" s="7">
        <f t="shared" si="96"/>
        <v>0</v>
      </c>
      <c r="S67" s="7">
        <f t="shared" si="96"/>
        <v>0</v>
      </c>
      <c r="T67" s="7">
        <f t="shared" si="96"/>
        <v>0</v>
      </c>
      <c r="U67" s="7">
        <f t="shared" si="96"/>
        <v>0</v>
      </c>
      <c r="V67" s="7">
        <f t="shared" si="96"/>
        <v>0</v>
      </c>
      <c r="W67" s="7">
        <f t="shared" si="96"/>
        <v>0</v>
      </c>
      <c r="X67" s="7">
        <f t="shared" si="96"/>
        <v>0</v>
      </c>
      <c r="Y67" s="7">
        <f t="shared" si="96"/>
        <v>0</v>
      </c>
      <c r="Z67" s="9">
        <f t="shared" si="90"/>
        <v>0</v>
      </c>
    </row>
    <row r="68" spans="1:26">
      <c r="A68" s="34">
        <v>32</v>
      </c>
      <c r="B68" s="8" t="s">
        <v>8</v>
      </c>
      <c r="C68" s="7">
        <f>C67-C65</f>
        <v>0</v>
      </c>
      <c r="D68" s="7">
        <f t="shared" ref="D68:J68" si="97">D67-D65</f>
        <v>0</v>
      </c>
      <c r="E68" s="7">
        <f t="shared" si="97"/>
        <v>0</v>
      </c>
      <c r="F68" s="7">
        <f t="shared" si="97"/>
        <v>0</v>
      </c>
      <c r="G68" s="7">
        <f t="shared" si="97"/>
        <v>0</v>
      </c>
      <c r="H68" s="7">
        <f t="shared" si="97"/>
        <v>0</v>
      </c>
      <c r="I68" s="7">
        <f t="shared" si="97"/>
        <v>0</v>
      </c>
      <c r="J68" s="7">
        <f t="shared" si="97"/>
        <v>0</v>
      </c>
      <c r="K68" s="7">
        <f t="shared" ref="K68:Y68" si="98">K67-K65</f>
        <v>0</v>
      </c>
      <c r="L68" s="7">
        <f t="shared" si="98"/>
        <v>0</v>
      </c>
      <c r="M68" s="7">
        <f t="shared" si="98"/>
        <v>0</v>
      </c>
      <c r="N68" s="7">
        <f t="shared" si="98"/>
        <v>0</v>
      </c>
      <c r="O68" s="7">
        <f t="shared" si="98"/>
        <v>0</v>
      </c>
      <c r="P68" s="7">
        <f t="shared" si="98"/>
        <v>0</v>
      </c>
      <c r="Q68" s="7">
        <f t="shared" si="98"/>
        <v>0</v>
      </c>
      <c r="R68" s="7">
        <f t="shared" si="98"/>
        <v>0</v>
      </c>
      <c r="S68" s="7">
        <f t="shared" si="98"/>
        <v>0</v>
      </c>
      <c r="T68" s="7">
        <f t="shared" si="98"/>
        <v>0</v>
      </c>
      <c r="U68" s="7">
        <f t="shared" si="98"/>
        <v>0</v>
      </c>
      <c r="V68" s="7">
        <f t="shared" si="98"/>
        <v>0</v>
      </c>
      <c r="W68" s="7">
        <f t="shared" si="98"/>
        <v>0</v>
      </c>
      <c r="X68" s="7">
        <f t="shared" si="98"/>
        <v>0</v>
      </c>
      <c r="Y68" s="7">
        <f t="shared" si="98"/>
        <v>0</v>
      </c>
      <c r="Z68" s="57">
        <f>SUM(C68:Y68)-Z63</f>
        <v>0</v>
      </c>
    </row>
    <row r="69" spans="1:26">
      <c r="A69" s="34">
        <v>33</v>
      </c>
      <c r="B69" s="8" t="s">
        <v>7</v>
      </c>
      <c r="C69" s="7">
        <f>C22</f>
        <v>0</v>
      </c>
      <c r="D69" s="7">
        <f t="shared" ref="D69:J69" si="99">D22</f>
        <v>0</v>
      </c>
      <c r="E69" s="7">
        <f t="shared" si="99"/>
        <v>0</v>
      </c>
      <c r="F69" s="7">
        <f t="shared" si="99"/>
        <v>0</v>
      </c>
      <c r="G69" s="7">
        <f t="shared" si="99"/>
        <v>0</v>
      </c>
      <c r="H69" s="7">
        <f t="shared" si="99"/>
        <v>0</v>
      </c>
      <c r="I69" s="7">
        <f t="shared" si="99"/>
        <v>0</v>
      </c>
      <c r="J69" s="7">
        <f t="shared" si="99"/>
        <v>0</v>
      </c>
      <c r="K69" s="7">
        <f t="shared" ref="K69:Y69" si="100">K22</f>
        <v>0</v>
      </c>
      <c r="L69" s="7">
        <f t="shared" si="100"/>
        <v>0</v>
      </c>
      <c r="M69" s="7">
        <f t="shared" si="100"/>
        <v>0</v>
      </c>
      <c r="N69" s="7">
        <f t="shared" si="100"/>
        <v>0</v>
      </c>
      <c r="O69" s="7">
        <f t="shared" si="100"/>
        <v>0</v>
      </c>
      <c r="P69" s="7">
        <f t="shared" si="100"/>
        <v>0</v>
      </c>
      <c r="Q69" s="7">
        <f t="shared" si="100"/>
        <v>0</v>
      </c>
      <c r="R69" s="7">
        <f t="shared" si="100"/>
        <v>0</v>
      </c>
      <c r="S69" s="7">
        <f t="shared" si="100"/>
        <v>0</v>
      </c>
      <c r="T69" s="7">
        <f t="shared" si="100"/>
        <v>0</v>
      </c>
      <c r="U69" s="7">
        <f t="shared" si="100"/>
        <v>0</v>
      </c>
      <c r="V69" s="7">
        <f t="shared" si="100"/>
        <v>0</v>
      </c>
      <c r="W69" s="7">
        <f t="shared" si="100"/>
        <v>0</v>
      </c>
      <c r="X69" s="7">
        <f t="shared" si="100"/>
        <v>0</v>
      </c>
      <c r="Y69" s="7">
        <f t="shared" si="100"/>
        <v>0</v>
      </c>
      <c r="Z69" s="9">
        <f t="shared" si="90"/>
        <v>0</v>
      </c>
    </row>
    <row r="70" spans="1:26">
      <c r="A70" s="34">
        <v>34</v>
      </c>
      <c r="B70" s="8" t="s">
        <v>6</v>
      </c>
      <c r="C70" s="7">
        <f>C69*C62</f>
        <v>0</v>
      </c>
      <c r="D70" s="7">
        <f t="shared" ref="D70:J70" si="101">D69*D62</f>
        <v>0</v>
      </c>
      <c r="E70" s="7">
        <f t="shared" si="101"/>
        <v>0</v>
      </c>
      <c r="F70" s="7">
        <f t="shared" si="101"/>
        <v>0</v>
      </c>
      <c r="G70" s="7">
        <f t="shared" si="101"/>
        <v>0</v>
      </c>
      <c r="H70" s="7">
        <f t="shared" si="101"/>
        <v>0</v>
      </c>
      <c r="I70" s="7">
        <f t="shared" si="101"/>
        <v>0</v>
      </c>
      <c r="J70" s="7">
        <f t="shared" si="101"/>
        <v>0</v>
      </c>
      <c r="K70" s="7">
        <f t="shared" ref="K70:Y70" si="102">K69*K62</f>
        <v>0</v>
      </c>
      <c r="L70" s="7">
        <f t="shared" si="102"/>
        <v>0</v>
      </c>
      <c r="M70" s="7">
        <f t="shared" si="102"/>
        <v>0</v>
      </c>
      <c r="N70" s="7">
        <f t="shared" si="102"/>
        <v>0</v>
      </c>
      <c r="O70" s="7">
        <f t="shared" si="102"/>
        <v>0</v>
      </c>
      <c r="P70" s="7">
        <f t="shared" si="102"/>
        <v>0</v>
      </c>
      <c r="Q70" s="7">
        <f t="shared" si="102"/>
        <v>0</v>
      </c>
      <c r="R70" s="7">
        <f t="shared" si="102"/>
        <v>0</v>
      </c>
      <c r="S70" s="7">
        <f t="shared" si="102"/>
        <v>0</v>
      </c>
      <c r="T70" s="7">
        <f t="shared" si="102"/>
        <v>0</v>
      </c>
      <c r="U70" s="7">
        <f t="shared" si="102"/>
        <v>0</v>
      </c>
      <c r="V70" s="7">
        <f t="shared" si="102"/>
        <v>0</v>
      </c>
      <c r="W70" s="7">
        <f t="shared" si="102"/>
        <v>0</v>
      </c>
      <c r="X70" s="7">
        <f t="shared" si="102"/>
        <v>0</v>
      </c>
      <c r="Y70" s="7">
        <f t="shared" si="102"/>
        <v>0</v>
      </c>
      <c r="Z70" s="57">
        <f t="shared" si="90"/>
        <v>0</v>
      </c>
    </row>
    <row r="71" spans="1:26" ht="13.5" thickBot="1">
      <c r="A71" s="35">
        <v>35</v>
      </c>
      <c r="B71" s="26" t="s">
        <v>60</v>
      </c>
      <c r="C71" s="25" t="e">
        <f>Z68/Z70</f>
        <v>#DIV/0!</v>
      </c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8"/>
    </row>
    <row r="72" spans="1:26">
      <c r="A72" s="59">
        <v>36</v>
      </c>
      <c r="B72" s="60" t="s">
        <v>61</v>
      </c>
      <c r="C72" s="61">
        <f>Z68-Z70</f>
        <v>0</v>
      </c>
      <c r="D72" s="62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4"/>
    </row>
    <row r="73" spans="1:26" hidden="1">
      <c r="A73" s="27"/>
      <c r="B73" s="27" t="s">
        <v>5</v>
      </c>
      <c r="C73" s="27">
        <f>POWER((1+$F$85),C40-1)</f>
        <v>1</v>
      </c>
      <c r="D73" s="27">
        <f t="shared" ref="D73:J73" si="103">POWER((1+$F$85),D40-1)</f>
        <v>1.3706199999999999</v>
      </c>
      <c r="E73" s="27">
        <f t="shared" si="103"/>
        <v>1.8785991843999998</v>
      </c>
      <c r="F73" s="27">
        <f t="shared" si="103"/>
        <v>2.5748456141223275</v>
      </c>
      <c r="G73" s="27">
        <f t="shared" si="103"/>
        <v>3.5291348956283448</v>
      </c>
      <c r="H73" s="27">
        <f t="shared" si="103"/>
        <v>4.8371028706461221</v>
      </c>
      <c r="I73" s="27">
        <f t="shared" si="103"/>
        <v>6.6298299365649873</v>
      </c>
      <c r="J73" s="27">
        <f t="shared" si="103"/>
        <v>9.0869775076547015</v>
      </c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</row>
    <row r="74" spans="1:26" hidden="1">
      <c r="A74" s="27"/>
      <c r="B74" s="27" t="s">
        <v>4</v>
      </c>
      <c r="C74" s="27">
        <f>1/C73</f>
        <v>1</v>
      </c>
      <c r="D74" s="27">
        <f t="shared" ref="D74:J74" si="104">1/D73</f>
        <v>0.72959682479461851</v>
      </c>
      <c r="E74" s="27">
        <f t="shared" si="104"/>
        <v>0.53231152675038929</v>
      </c>
      <c r="F74" s="27">
        <f t="shared" si="104"/>
        <v>0.38837279971865968</v>
      </c>
      <c r="G74" s="27">
        <f t="shared" si="104"/>
        <v>0.2833555615113304</v>
      </c>
      <c r="H74" s="27">
        <f t="shared" si="104"/>
        <v>0.20673531796656286</v>
      </c>
      <c r="I74" s="27">
        <f t="shared" si="104"/>
        <v>0.15083343156131013</v>
      </c>
      <c r="J74" s="27">
        <f t="shared" si="104"/>
        <v>0.11004759274000828</v>
      </c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</row>
    <row r="75" spans="1:26" hidden="1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</row>
    <row r="76" spans="1:26" hidden="1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</row>
    <row r="77" spans="1:26" hidden="1">
      <c r="A77" s="27"/>
      <c r="B77" s="27"/>
      <c r="C77" s="27">
        <f>C64*C74</f>
        <v>0</v>
      </c>
      <c r="D77" s="27">
        <f t="shared" ref="D77:J77" si="105">D64*D74</f>
        <v>0</v>
      </c>
      <c r="E77" s="27">
        <f t="shared" si="105"/>
        <v>0</v>
      </c>
      <c r="F77" s="27">
        <f t="shared" si="105"/>
        <v>0</v>
      </c>
      <c r="G77" s="27">
        <f t="shared" si="105"/>
        <v>0</v>
      </c>
      <c r="H77" s="27">
        <f t="shared" si="105"/>
        <v>0</v>
      </c>
      <c r="I77" s="27">
        <f t="shared" si="105"/>
        <v>0</v>
      </c>
      <c r="J77" s="27">
        <f t="shared" si="105"/>
        <v>0</v>
      </c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>
        <f>SUM(C77:Y77)</f>
        <v>0</v>
      </c>
    </row>
    <row r="78" spans="1:26" hidden="1">
      <c r="A78" s="27"/>
      <c r="B78" s="27"/>
      <c r="C78" s="27">
        <f>C66*C74</f>
        <v>0</v>
      </c>
      <c r="D78" s="27">
        <f t="shared" ref="D78:J78" si="106">D66*D74</f>
        <v>0</v>
      </c>
      <c r="E78" s="27">
        <f t="shared" si="106"/>
        <v>0</v>
      </c>
      <c r="F78" s="27">
        <f t="shared" si="106"/>
        <v>0</v>
      </c>
      <c r="G78" s="27">
        <f t="shared" si="106"/>
        <v>0</v>
      </c>
      <c r="H78" s="27">
        <f t="shared" si="106"/>
        <v>0</v>
      </c>
      <c r="I78" s="27">
        <f t="shared" si="106"/>
        <v>0</v>
      </c>
      <c r="J78" s="27">
        <f t="shared" si="106"/>
        <v>0</v>
      </c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>
        <f>SUM(C78:Y78)</f>
        <v>0</v>
      </c>
    </row>
    <row r="79" spans="1:26" hidden="1">
      <c r="A79" s="27"/>
      <c r="B79" s="27"/>
      <c r="C79" s="27">
        <f>C78-C77</f>
        <v>0</v>
      </c>
      <c r="D79" s="27">
        <f t="shared" ref="D79:J79" si="107">D78-D77</f>
        <v>0</v>
      </c>
      <c r="E79" s="27">
        <f t="shared" si="107"/>
        <v>0</v>
      </c>
      <c r="F79" s="27">
        <f t="shared" si="107"/>
        <v>0</v>
      </c>
      <c r="G79" s="27">
        <f t="shared" si="107"/>
        <v>0</v>
      </c>
      <c r="H79" s="27">
        <f t="shared" si="107"/>
        <v>0</v>
      </c>
      <c r="I79" s="27">
        <f t="shared" si="107"/>
        <v>0</v>
      </c>
      <c r="J79" s="27">
        <f t="shared" si="107"/>
        <v>0</v>
      </c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>
        <f>SUM(C79:Y79)</f>
        <v>0</v>
      </c>
    </row>
    <row r="80" spans="1:26" hidden="1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>
        <f>SUM(C80:Y80)</f>
        <v>0</v>
      </c>
    </row>
    <row r="81" spans="1:26" hidden="1">
      <c r="A81" s="27"/>
      <c r="B81" s="27"/>
      <c r="C81" s="27">
        <f>C69*C74</f>
        <v>0</v>
      </c>
      <c r="D81" s="27">
        <f t="shared" ref="D81:J81" si="108">D69*D74</f>
        <v>0</v>
      </c>
      <c r="E81" s="27">
        <f t="shared" si="108"/>
        <v>0</v>
      </c>
      <c r="F81" s="27">
        <f t="shared" si="108"/>
        <v>0</v>
      </c>
      <c r="G81" s="27">
        <f t="shared" si="108"/>
        <v>0</v>
      </c>
      <c r="H81" s="27">
        <f t="shared" si="108"/>
        <v>0</v>
      </c>
      <c r="I81" s="27">
        <f t="shared" si="108"/>
        <v>0</v>
      </c>
      <c r="J81" s="27">
        <f t="shared" si="108"/>
        <v>0</v>
      </c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>
        <f>SUM(C81:Y81)</f>
        <v>0</v>
      </c>
    </row>
    <row r="82" spans="1:26" hidden="1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</row>
    <row r="83" spans="1:26" hidden="1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</row>
    <row r="84" spans="1:26" hidden="1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</row>
    <row r="85" spans="1:26" ht="15.75" hidden="1">
      <c r="A85" s="27"/>
      <c r="B85" s="27"/>
      <c r="C85" s="27"/>
      <c r="D85" s="27"/>
      <c r="E85" s="3" t="s">
        <v>3</v>
      </c>
      <c r="F85" s="6">
        <v>0.37062</v>
      </c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</row>
    <row r="86" spans="1:26" ht="15.75" hidden="1">
      <c r="A86" s="27"/>
      <c r="B86" s="5" t="s">
        <v>2</v>
      </c>
      <c r="C86" s="4" t="e">
        <f>C8+(C72/(C72-F86))*(F85-C8)</f>
        <v>#DIV/0!</v>
      </c>
      <c r="D86" s="27"/>
      <c r="E86" s="3" t="s">
        <v>1</v>
      </c>
      <c r="F86" s="2">
        <f>Z79-Z81</f>
        <v>0</v>
      </c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</row>
    <row r="87" spans="1:26" hidden="1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</row>
    <row r="88" spans="1:26" hidden="1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</row>
  </sheetData>
  <sheetProtection password="80EC" sheet="1" objects="1" scenarios="1" formatColumns="0"/>
  <dataValidations count="1">
    <dataValidation type="list" allowBlank="1" showInputMessage="1" showErrorMessage="1" sqref="C7">
      <formula1>sadzba</formula1>
    </dataValidation>
  </dataValidations>
  <pageMargins left="0.74803149606299213" right="0.74803149606299213" top="0.98425196850393704" bottom="0.98425196850393704" header="0.51181102362204722" footer="0.51181102362204722"/>
  <pageSetup paperSize="9" scale="41" orientation="landscape" r:id="rId1"/>
  <headerFooter alignWithMargins="0">
    <oddHeader>&amp;C&amp;P z &amp;N&amp;RPríloha č. 5 ŽoNFP Finančná analýza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3</vt:i4>
      </vt:variant>
    </vt:vector>
  </HeadingPairs>
  <TitlesOfParts>
    <vt:vector size="4" baseType="lpstr">
      <vt:lpstr>finančná analýza</vt:lpstr>
      <vt:lpstr>'finančná analýza'!Oblasť_tlače</vt:lpstr>
      <vt:lpstr>sadzba</vt:lpstr>
      <vt:lpstr>sadzby</vt:lpstr>
    </vt:vector>
  </TitlesOfParts>
  <Company>MH SR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nemec</dc:creator>
  <cp:lastModifiedBy>sivcak</cp:lastModifiedBy>
  <cp:lastPrinted>2012-02-15T14:41:57Z</cp:lastPrinted>
  <dcterms:created xsi:type="dcterms:W3CDTF">2011-08-24T14:26:15Z</dcterms:created>
  <dcterms:modified xsi:type="dcterms:W3CDTF">2013-03-27T10:33:12Z</dcterms:modified>
</cp:coreProperties>
</file>