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to\Documents\Moje analýzy\OECD_Trade in Value Added_Slovakia\Údaje na web\"/>
    </mc:Choice>
  </mc:AlternateContent>
  <bookViews>
    <workbookView xWindow="0" yWindow="0" windowWidth="28800" windowHeight="12900" activeTab="1"/>
  </bookViews>
  <sheets>
    <sheet name="Hárok1" sheetId="1" r:id="rId1"/>
    <sheet name="Hárok2" sheetId="2" r:id="rId2"/>
    <sheet name="Hárok3" sheetId="3" r:id="rId3"/>
    <sheet name="Hárok4" sheetId="4" r:id="rId4"/>
    <sheet name="Hárok5" sheetId="5" r:id="rId5"/>
    <sheet name="Hárok6" sheetId="6" r:id="rId6"/>
    <sheet name="Hárok7" sheetId="7" r:id="rId7"/>
    <sheet name="Hárok8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1" i="1"/>
  <c r="H22" i="1"/>
  <c r="H23" i="1"/>
  <c r="H24" i="1"/>
  <c r="H25" i="1"/>
  <c r="G16" i="1"/>
  <c r="G17" i="1"/>
  <c r="G18" i="1"/>
  <c r="G19" i="1"/>
  <c r="G20" i="1"/>
  <c r="G21" i="1"/>
  <c r="G22" i="1"/>
  <c r="G23" i="1"/>
  <c r="G24" i="1"/>
  <c r="G25" i="1"/>
  <c r="G26" i="1"/>
  <c r="F16" i="1"/>
  <c r="F17" i="1"/>
  <c r="F18" i="1"/>
  <c r="F19" i="1"/>
  <c r="F20" i="1"/>
  <c r="F21" i="1"/>
  <c r="F22" i="1"/>
  <c r="F23" i="1"/>
  <c r="F24" i="1"/>
  <c r="F25" i="1"/>
  <c r="F26" i="1"/>
  <c r="E16" i="1"/>
  <c r="E17" i="1"/>
  <c r="E18" i="1"/>
  <c r="E19" i="1"/>
  <c r="E20" i="1"/>
  <c r="E21" i="1"/>
  <c r="E22" i="1"/>
  <c r="E23" i="1"/>
  <c r="E24" i="1"/>
  <c r="E25" i="1"/>
  <c r="E26" i="1"/>
  <c r="E55" i="1"/>
  <c r="H58" i="1"/>
  <c r="H47" i="1"/>
  <c r="H56" i="1"/>
  <c r="F55" i="1"/>
  <c r="G55" i="1"/>
  <c r="H55" i="1"/>
  <c r="F53" i="1"/>
  <c r="G53" i="1"/>
  <c r="H53" i="1"/>
  <c r="E53" i="1"/>
  <c r="F58" i="1" l="1"/>
  <c r="G58" i="1"/>
  <c r="E58" i="1"/>
  <c r="F48" i="1"/>
  <c r="G48" i="1"/>
  <c r="H48" i="1"/>
  <c r="E48" i="1"/>
  <c r="E56" i="1" l="1"/>
  <c r="F47" i="1" l="1"/>
  <c r="F56" i="1" s="1"/>
  <c r="G47" i="1"/>
  <c r="G56" i="1" s="1"/>
  <c r="E47" i="1"/>
  <c r="F46" i="1"/>
  <c r="G46" i="1"/>
  <c r="H46" i="1"/>
  <c r="E46" i="1"/>
  <c r="F45" i="1"/>
  <c r="G45" i="1"/>
  <c r="H45" i="1"/>
  <c r="E45" i="1"/>
  <c r="F27" i="1"/>
  <c r="G27" i="1"/>
  <c r="H26" i="1"/>
  <c r="E27" i="1"/>
</calcChain>
</file>

<file path=xl/sharedStrings.xml><?xml version="1.0" encoding="utf-8"?>
<sst xmlns="http://schemas.openxmlformats.org/spreadsheetml/2006/main" count="673" uniqueCount="320">
  <si>
    <t>VW</t>
  </si>
  <si>
    <t>PCA</t>
  </si>
  <si>
    <t>KIA</t>
  </si>
  <si>
    <t>ZF Slovakia</t>
  </si>
  <si>
    <t>Adient Slovakia</t>
  </si>
  <si>
    <t>Samsung Electronics</t>
  </si>
  <si>
    <t>Spoločnosť</t>
  </si>
  <si>
    <t>Ukazovateľ</t>
  </si>
  <si>
    <t>Slovnaft</t>
  </si>
  <si>
    <t>U. S. Steel Košice</t>
  </si>
  <si>
    <t>Mobis Slovakia</t>
  </si>
  <si>
    <t>Foxconn Slovakia</t>
  </si>
  <si>
    <t>Continental Matador Rubber</t>
  </si>
  <si>
    <t>Faurecia Automotive Slovakia</t>
  </si>
  <si>
    <t>NACE</t>
  </si>
  <si>
    <t>Priemer všetkých</t>
  </si>
  <si>
    <t>Priemer troch nautomobiliek</t>
  </si>
  <si>
    <t>Priemer NACE 29</t>
  </si>
  <si>
    <t>Priemer NACE 26</t>
  </si>
  <si>
    <t>Pomer NACE 29</t>
  </si>
  <si>
    <t>Pomer NACE 26</t>
  </si>
  <si>
    <t>Export údajov: 8.8.2019</t>
  </si>
  <si>
    <t>PH (VZaS), Finstat</t>
  </si>
  <si>
    <t>PH na zamestnanca, Finstat</t>
  </si>
  <si>
    <t>Počet zamestnancov</t>
  </si>
  <si>
    <t>HPH v SR (mil. EUR, Eurostat)</t>
  </si>
  <si>
    <t>Zdroj: Finstat, Eurostat</t>
  </si>
  <si>
    <t>Počet zamestnaných osôb v SR (tisíce, Eurostat)</t>
  </si>
  <si>
    <t>Pomer troch automobiliek (VW, PCA, KIA)</t>
  </si>
  <si>
    <t>Priemerná HPH na zamestnanú osobu</t>
  </si>
  <si>
    <t>Názov odvetvia</t>
  </si>
  <si>
    <t>D01T03 - Agriculture, forestry and fishing</t>
  </si>
  <si>
    <t>D05T06 - Mining and extraction of energy producing products</t>
  </si>
  <si>
    <t>D07T08 - Mining and quarrying of non-energy producing products</t>
  </si>
  <si>
    <t>D09 - Mining support service activities</t>
  </si>
  <si>
    <t>D10T12 - Food products, beverages and tobacco</t>
  </si>
  <si>
    <t>D13T15 - Textiles, wearing apparel, leather and related products</t>
  </si>
  <si>
    <t>D16 - Wood and products of wood and cork</t>
  </si>
  <si>
    <t>D17T18 - Paper products and printing</t>
  </si>
  <si>
    <t>D19 - Coke and refined petroleum products</t>
  </si>
  <si>
    <t>D20T21 - Chemicals and pharmaceutical products</t>
  </si>
  <si>
    <t>D22 - Rubber and plastic products</t>
  </si>
  <si>
    <t>D23 - Other non-metallic mineral products</t>
  </si>
  <si>
    <t>D24 - Basic metals</t>
  </si>
  <si>
    <t>D25 - Fabricated metal products</t>
  </si>
  <si>
    <t>D26 - Computer, electronic and optical products</t>
  </si>
  <si>
    <t>D27 - Electrical equipment</t>
  </si>
  <si>
    <t>D28 - Machinery and equipment, nec</t>
  </si>
  <si>
    <t>D29 - Motor vehicles, trailers and semi-trailers</t>
  </si>
  <si>
    <t>D30 - Other transport equipment</t>
  </si>
  <si>
    <t>D31T33 - Other manufacturing; repair and installation of machinery and equipment</t>
  </si>
  <si>
    <t>D35T39 - Electricity, gas, water supply, sewerage, waste and remediation services</t>
  </si>
  <si>
    <t>D41T43 - Construction</t>
  </si>
  <si>
    <t>D45T47 - Wholesale and retail trade; repair of motor vehicles</t>
  </si>
  <si>
    <t>D49T53 - Transportation and storage</t>
  </si>
  <si>
    <t>D55T56 - Accommodation and food services</t>
  </si>
  <si>
    <t>D58T60 - Publishing, audiovisual and broadcasting activities</t>
  </si>
  <si>
    <t>D61 - Telecommunications</t>
  </si>
  <si>
    <t>D62T63 - IT and other information services</t>
  </si>
  <si>
    <t>D64T66 - Financial and insurance activities</t>
  </si>
  <si>
    <t>D68 - Real estate activities</t>
  </si>
  <si>
    <t>D69T82 - Other business sector services</t>
  </si>
  <si>
    <t>D84 - Public admin. andDefence; compulsory social security</t>
  </si>
  <si>
    <t>D85 - Education</t>
  </si>
  <si>
    <t>D86T88 - Human health and social work</t>
  </si>
  <si>
    <t>D90T96 - Arts, entertainment, recreation and other service activities</t>
  </si>
  <si>
    <t>D97T98 - Private households with employed persons</t>
  </si>
  <si>
    <t>DTOTAL - TOTAL</t>
  </si>
  <si>
    <t>D05T09 - Mining and quarrying</t>
  </si>
  <si>
    <t>D10T33 - Manufacturing</t>
  </si>
  <si>
    <t>D16T18 - Wood and paper products; printing</t>
  </si>
  <si>
    <t>D19T23 - Chemicals and non-metallic mineral products</t>
  </si>
  <si>
    <t>D24T25 - Basic metals and fabricated metal products</t>
  </si>
  <si>
    <t>D26T27 - Computers, electronic and electrical equipment</t>
  </si>
  <si>
    <t>D29T30 - Transport equipment</t>
  </si>
  <si>
    <t>D45T82 - Total business sector services</t>
  </si>
  <si>
    <t>D45T56 - Distributive trade, transport, accommodation and food services</t>
  </si>
  <si>
    <t>D58T63 - Information and communication</t>
  </si>
  <si>
    <t>D84T98 - Public admin, education and health; social and personal services</t>
  </si>
  <si>
    <t>D84T88 - Public admin,Defence; education and health</t>
  </si>
  <si>
    <t>D90T98 - Other social and personal services</t>
  </si>
  <si>
    <t>D05T39 - Industry (mining, manufactures and utilities)</t>
  </si>
  <si>
    <t>D45T98 - Total services</t>
  </si>
  <si>
    <t>D58T82 - Information, finance, real estate and other business services</t>
  </si>
  <si>
    <t>D41T98 - Total services (incl. construction)</t>
  </si>
  <si>
    <t>DINFO - Information industries</t>
  </si>
  <si>
    <t>Podiel produkcie odvetvia na celkovej produkcii</t>
  </si>
  <si>
    <t>Podiel PH odvetvia na celkovej PH</t>
  </si>
  <si>
    <t>Názov odvetvia (ISIC Rev. 4)</t>
  </si>
  <si>
    <t>Pridaná hodnota (PH) odvetvia</t>
  </si>
  <si>
    <t>Poľnohospodárstvo, lesníctvo a rybolov</t>
  </si>
  <si>
    <t>Ťažba a ťažba energetických výrobkov</t>
  </si>
  <si>
    <t>Ťažba nerastných výrobkov</t>
  </si>
  <si>
    <t>Podporné činnosti v baníctve</t>
  </si>
  <si>
    <t>Potravinárske výrobky, nápoje a tabak</t>
  </si>
  <si>
    <t>Textílie, odevy, koža a príbuzné výrobky</t>
  </si>
  <si>
    <t>Výrobky z dreva a korku</t>
  </si>
  <si>
    <t>Papierenské výrobky a tlač</t>
  </si>
  <si>
    <t>Koks a rafinované ropné produkty</t>
  </si>
  <si>
    <t>Chemikálie a farmaceutické výrobky</t>
  </si>
  <si>
    <t>Výrobky z gumy a plastov</t>
  </si>
  <si>
    <t>Ostatné nekovové minerálne výrobky</t>
  </si>
  <si>
    <t>Základné kovy</t>
  </si>
  <si>
    <t>Kovové výrobky</t>
  </si>
  <si>
    <t>Počítačové, elektronické a optické výrobky</t>
  </si>
  <si>
    <t>Elektrické zariadenia</t>
  </si>
  <si>
    <t>Stroje, zariadenia</t>
  </si>
  <si>
    <t>Motorové vozidlá, prívesy a návesy</t>
  </si>
  <si>
    <t>Ostatné dopravné zariadenia</t>
  </si>
  <si>
    <t>Ostatná výroba</t>
  </si>
  <si>
    <t>Služby v oblasti dodávky elektriny, plynu, vody, kanalizácie, odpadov a sanácie</t>
  </si>
  <si>
    <t>Stavebníctvo</t>
  </si>
  <si>
    <t>Veľkoobchod a maloobchod, oprava motorových vozidiel</t>
  </si>
  <si>
    <t>Doprava a skladovanie</t>
  </si>
  <si>
    <t>Ubytovacie a stravovacie služby</t>
  </si>
  <si>
    <t>Vydavateľská, audiovizuálna a rozhlasová činnosť</t>
  </si>
  <si>
    <t>Telekomunikácie</t>
  </si>
  <si>
    <t>Informačné technológie a informačné služby</t>
  </si>
  <si>
    <t>Finančné a poisťovacie činnosti</t>
  </si>
  <si>
    <t>Činnosti v oblasti nehnuteľností</t>
  </si>
  <si>
    <t>Ostatné služby podnikateľského sektora</t>
  </si>
  <si>
    <t>Verejný správca a obrana, povinné sociálne zabezpečenie</t>
  </si>
  <si>
    <t>Vzdelávanie</t>
  </si>
  <si>
    <t>Ľudské zdravie a sociálna práca</t>
  </si>
  <si>
    <t>Umelecké, zábavné, rekreačné a iné služby</t>
  </si>
  <si>
    <t>Činnosti domácností ako zamestn. domáceho personálu</t>
  </si>
  <si>
    <t>Ekonomické činnosti spolu</t>
  </si>
  <si>
    <t>Ťažba a dobývanie</t>
  </si>
  <si>
    <t>Priemyselná výroba</t>
  </si>
  <si>
    <t>Výrobky z dreva a papiera, tlač</t>
  </si>
  <si>
    <t>Chemické a nekovové minerálne výrobky</t>
  </si>
  <si>
    <t>Základné kovy a kovové výrobky</t>
  </si>
  <si>
    <t>Počítače, elektronické a elektrické zariadenia</t>
  </si>
  <si>
    <t>Dopravné zariadenia</t>
  </si>
  <si>
    <t>Služby podnikateľského sektora spolu</t>
  </si>
  <si>
    <t>Distribučný obchod, doprava, ubytovacie a stravovacie služby</t>
  </si>
  <si>
    <t>Informácie a komunikácia</t>
  </si>
  <si>
    <t>Verejná správa, vzdelávanie a zdravotníctvo, sociálne a osobné služby</t>
  </si>
  <si>
    <t>Verejná správa, obrana, vzdelávanie a zdravotníctvo</t>
  </si>
  <si>
    <t>Ostatné sociálne a osobné služby</t>
  </si>
  <si>
    <t>Priemysel (ťažba, výroba a s tým súvisiace služby)</t>
  </si>
  <si>
    <t>Služby spolu</t>
  </si>
  <si>
    <t>Informácie, financie, nehnuteľnosti a iné obchodné služby</t>
  </si>
  <si>
    <t>Služby spolu (vrátane stavebníctva)</t>
  </si>
  <si>
    <t>Informačné odvetvia</t>
  </si>
  <si>
    <t>Domáca a zahraničná PH v hrubom exporte Slovenska</t>
  </si>
  <si>
    <t>Ťažba energetických výrobkov</t>
  </si>
  <si>
    <t>Pomocné činnosti pri ťažbe</t>
  </si>
  <si>
    <t>Ostatná výroba; oprava a inštalácia strojov a zariadení</t>
  </si>
  <si>
    <t>Priemysel (ťažba, výroba, podporné služby)</t>
  </si>
  <si>
    <t>Domáca PH (2015)</t>
  </si>
  <si>
    <t>Zahraničná PH (2015)</t>
  </si>
  <si>
    <t>Zdroj: OECD TiVA</t>
  </si>
  <si>
    <t>Priemer OECD</t>
  </si>
  <si>
    <t>Celá ekonomika</t>
  </si>
  <si>
    <t>EXGR_DVASH: Domestic value added share of gross exports</t>
  </si>
  <si>
    <t>Rakúsko</t>
  </si>
  <si>
    <t>Česko</t>
  </si>
  <si>
    <t>Nemecko</t>
  </si>
  <si>
    <t>Maďarsko</t>
  </si>
  <si>
    <t>Poľsko</t>
  </si>
  <si>
    <t>Slovensko</t>
  </si>
  <si>
    <t>EÚ28</t>
  </si>
  <si>
    <t>G20</t>
  </si>
  <si>
    <t>Priemer EÚ15</t>
  </si>
  <si>
    <t>EXGR_DVASH: Foreign value added share of gross exports</t>
  </si>
  <si>
    <t>Priemer EÚ28</t>
  </si>
  <si>
    <t>Priemer G20</t>
  </si>
  <si>
    <t>Odvetvie</t>
  </si>
  <si>
    <t>Krajina/zoskupenie</t>
  </si>
  <si>
    <t>Názov - ENG</t>
  </si>
  <si>
    <t>Skratka - ENG</t>
  </si>
  <si>
    <t>Celý názov - SVK</t>
  </si>
  <si>
    <t>Australia</t>
  </si>
  <si>
    <t>AUS</t>
  </si>
  <si>
    <t>Austrália</t>
  </si>
  <si>
    <t>Austria</t>
  </si>
  <si>
    <t>AUT</t>
  </si>
  <si>
    <t>Belgium</t>
  </si>
  <si>
    <t>BEL</t>
  </si>
  <si>
    <t>Belgicko</t>
  </si>
  <si>
    <t>Canada</t>
  </si>
  <si>
    <t>CAN</t>
  </si>
  <si>
    <t>Kanada</t>
  </si>
  <si>
    <t>Chile</t>
  </si>
  <si>
    <t>CHL</t>
  </si>
  <si>
    <t>Čile</t>
  </si>
  <si>
    <t>Czech Republic</t>
  </si>
  <si>
    <t>CZE</t>
  </si>
  <si>
    <t>Česká republika</t>
  </si>
  <si>
    <t>Denmark</t>
  </si>
  <si>
    <t>DNK</t>
  </si>
  <si>
    <t>Dánsko</t>
  </si>
  <si>
    <t>Estonia</t>
  </si>
  <si>
    <t>EST</t>
  </si>
  <si>
    <t>Estónsko</t>
  </si>
  <si>
    <t>Finland</t>
  </si>
  <si>
    <t>FIN</t>
  </si>
  <si>
    <t>Fínsko</t>
  </si>
  <si>
    <t>France</t>
  </si>
  <si>
    <t>FRA</t>
  </si>
  <si>
    <t>Francúzsko</t>
  </si>
  <si>
    <t>Germany</t>
  </si>
  <si>
    <t>DEU</t>
  </si>
  <si>
    <t>Greece</t>
  </si>
  <si>
    <t>GRC</t>
  </si>
  <si>
    <t>Grécko</t>
  </si>
  <si>
    <t>Hungary</t>
  </si>
  <si>
    <t>HUN</t>
  </si>
  <si>
    <t>Iceland</t>
  </si>
  <si>
    <t>ISL</t>
  </si>
  <si>
    <t>Island</t>
  </si>
  <si>
    <t>Ireland</t>
  </si>
  <si>
    <t>IRL</t>
  </si>
  <si>
    <t>Írsko</t>
  </si>
  <si>
    <t>Israel</t>
  </si>
  <si>
    <t>ISR</t>
  </si>
  <si>
    <t>Izrael</t>
  </si>
  <si>
    <t>Italy</t>
  </si>
  <si>
    <t>ITA</t>
  </si>
  <si>
    <t>Taliansko</t>
  </si>
  <si>
    <t>Japan</t>
  </si>
  <si>
    <t>JPN</t>
  </si>
  <si>
    <t>Japonsko</t>
  </si>
  <si>
    <t>Korea</t>
  </si>
  <si>
    <t>KOR</t>
  </si>
  <si>
    <t>Južná Kórea</t>
  </si>
  <si>
    <t>Latvia</t>
  </si>
  <si>
    <t>LVA</t>
  </si>
  <si>
    <t>Lotyšsko</t>
  </si>
  <si>
    <t>Lithuania</t>
  </si>
  <si>
    <t>LTU</t>
  </si>
  <si>
    <t>Litva</t>
  </si>
  <si>
    <t>Luxembourg</t>
  </si>
  <si>
    <t>LUX</t>
  </si>
  <si>
    <t>Luxembursko</t>
  </si>
  <si>
    <t>Mexico</t>
  </si>
  <si>
    <t>MEX</t>
  </si>
  <si>
    <t>Mexiko</t>
  </si>
  <si>
    <t>Netherlands</t>
  </si>
  <si>
    <t>NLD</t>
  </si>
  <si>
    <t>Holandsko</t>
  </si>
  <si>
    <t>New Zealand</t>
  </si>
  <si>
    <t>NZL</t>
  </si>
  <si>
    <t>Nový Zéland</t>
  </si>
  <si>
    <t>Norway</t>
  </si>
  <si>
    <t>NOR</t>
  </si>
  <si>
    <t>Nórsko</t>
  </si>
  <si>
    <t>Poland</t>
  </si>
  <si>
    <t>POL</t>
  </si>
  <si>
    <t>Portugal</t>
  </si>
  <si>
    <t>PRT</t>
  </si>
  <si>
    <t>Portugalsko</t>
  </si>
  <si>
    <t>Slovak Republic</t>
  </si>
  <si>
    <t>SVK</t>
  </si>
  <si>
    <t>Slovenská republika</t>
  </si>
  <si>
    <t>Slovenia</t>
  </si>
  <si>
    <t>SVN</t>
  </si>
  <si>
    <t>Slovinsko</t>
  </si>
  <si>
    <t>Spain</t>
  </si>
  <si>
    <t>ESP</t>
  </si>
  <si>
    <t>Španielsko</t>
  </si>
  <si>
    <t>Sweden</t>
  </si>
  <si>
    <t>SWE</t>
  </si>
  <si>
    <t>Švédsko</t>
  </si>
  <si>
    <t>Switzerland</t>
  </si>
  <si>
    <t>CHE</t>
  </si>
  <si>
    <t>Švajčiarsko</t>
  </si>
  <si>
    <t>Turkey</t>
  </si>
  <si>
    <t>TUR</t>
  </si>
  <si>
    <t>Turecko</t>
  </si>
  <si>
    <t>United Kingdom</t>
  </si>
  <si>
    <t>GBR</t>
  </si>
  <si>
    <t>Spojené kráľovstvo</t>
  </si>
  <si>
    <t>United States</t>
  </si>
  <si>
    <t>USA</t>
  </si>
  <si>
    <t>Brazil</t>
  </si>
  <si>
    <t>BRA</t>
  </si>
  <si>
    <t>Brazília</t>
  </si>
  <si>
    <t>China (People's Republic of)</t>
  </si>
  <si>
    <t>CHN</t>
  </si>
  <si>
    <t>Čína</t>
  </si>
  <si>
    <t>Colombia</t>
  </si>
  <si>
    <t>COL</t>
  </si>
  <si>
    <t>Kolumbia</t>
  </si>
  <si>
    <t>Costa Rica</t>
  </si>
  <si>
    <t>CRI</t>
  </si>
  <si>
    <t>Kostarika</t>
  </si>
  <si>
    <t>India</t>
  </si>
  <si>
    <t>IND</t>
  </si>
  <si>
    <t>Indonesia</t>
  </si>
  <si>
    <t>IDN</t>
  </si>
  <si>
    <t>Indonézia</t>
  </si>
  <si>
    <t>Russian Federation</t>
  </si>
  <si>
    <t>RUS</t>
  </si>
  <si>
    <t>Rusko</t>
  </si>
  <si>
    <t>South Africa</t>
  </si>
  <si>
    <t>ZAF</t>
  </si>
  <si>
    <t>Južná Afrika</t>
  </si>
  <si>
    <t>Zdroj: OECD</t>
  </si>
  <si>
    <t>Domáca PH Slovenska v zahraničnom konečnom dopyte vyjadrená ako % PH odvetvia (US dollars, millions)</t>
  </si>
  <si>
    <t>Rok 2005</t>
  </si>
  <si>
    <t>Rok 2015</t>
  </si>
  <si>
    <t>Import medzispotreby potrebný na export v odvetviách ekonomiky SR - podiel na celkovom importe medzispotreby (koľko importu z celkového importu medzispotreby ide do exportu, importná náročnosť na export)</t>
  </si>
  <si>
    <t>Rok 2016</t>
  </si>
  <si>
    <t>Hrubý export, import a PH - partnerské krajiny a zoskupenia</t>
  </si>
  <si>
    <t>Podiel partnerskej krajiny na hrubom exporte SR</t>
  </si>
  <si>
    <t>Krajina / zoskupenie</t>
  </si>
  <si>
    <t>OECD</t>
  </si>
  <si>
    <t>EÚ 28</t>
  </si>
  <si>
    <t>EA 19</t>
  </si>
  <si>
    <t>Spojené Kráľovstvo</t>
  </si>
  <si>
    <t>Podiel partnerskej krajiny na hrubom importe SR</t>
  </si>
  <si>
    <t>Podiel slovenskej PH v zahraničnom konečnom dopyte</t>
  </si>
  <si>
    <t>Podiel zahraničnej PH v slovenskom konečnom dopyte</t>
  </si>
  <si>
    <t>Podiel domácej PH na hrubom exporte</t>
  </si>
  <si>
    <t>Podiel zahraničnej PH na hrubom exporte</t>
  </si>
  <si>
    <t>Podiel exportu TaS na HDP krajiny (2016)</t>
  </si>
  <si>
    <t>Podiel zahraničnej PH na hrubom exporte krajiny (2016)</t>
  </si>
  <si>
    <t>Produkcia odvetvia (PROD)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</si>
</sst>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€&quot;_-;\-* #,##0\ &quot;€&quot;_-;_-* &quot;-&quot;\ &quot;€&quot;_-;_-@_-"/>
    <numFmt numFmtId="164" formatCode="#,##0.0"/>
    <numFmt numFmtId="165" formatCode="_-* #,##0.0\ &quot;€&quot;_-;\-* #,##0.0\ &quot;€&quot;_-;_-* &quot;-&quot;?\ &quot;€&quot;_-;_-@_-"/>
    <numFmt numFmtId="166" formatCode="0.0%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42" fontId="0" fillId="0" borderId="0" xfId="0" applyNumberFormat="1"/>
    <xf numFmtId="3" fontId="0" fillId="0" borderId="0" xfId="0" applyNumberFormat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42" fontId="2" fillId="0" borderId="0" xfId="0" applyNumberFormat="1" applyFont="1"/>
    <xf numFmtId="166" fontId="0" fillId="0" borderId="0" xfId="1" applyNumberFormat="1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horizontal="center"/>
    </xf>
  </cellXfs>
  <cellStyles count="3">
    <cellStyle name="Normálna" xfId="0" builtinId="0"/>
    <cellStyle name="Normálna 3" xfId="2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zoomScaleNormal="100" workbookViewId="0">
      <selection activeCell="N23" sqref="N23"/>
    </sheetView>
  </sheetViews>
  <sheetFormatPr defaultRowHeight="15" x14ac:dyDescent="0.25"/>
  <cols>
    <col min="2" max="2" width="28.85546875" bestFit="1" customWidth="1"/>
    <col min="3" max="3" width="5.85546875" bestFit="1" customWidth="1"/>
    <col min="4" max="4" width="45.140625" bestFit="1" customWidth="1"/>
    <col min="5" max="8" width="17.85546875" customWidth="1"/>
    <col min="11" max="11" width="9.5703125" bestFit="1" customWidth="1"/>
  </cols>
  <sheetData>
    <row r="1" spans="1:8" x14ac:dyDescent="0.25">
      <c r="A1" s="3"/>
      <c r="B1" s="4" t="s">
        <v>6</v>
      </c>
      <c r="C1" s="4" t="s">
        <v>14</v>
      </c>
      <c r="D1" s="4" t="s">
        <v>7</v>
      </c>
      <c r="E1" s="5">
        <v>2018</v>
      </c>
      <c r="F1" s="5">
        <v>2017</v>
      </c>
      <c r="G1" s="5">
        <v>2016</v>
      </c>
      <c r="H1" s="5">
        <v>2015</v>
      </c>
    </row>
    <row r="2" spans="1:8" x14ac:dyDescent="0.25">
      <c r="B2" t="s">
        <v>0</v>
      </c>
      <c r="C2" s="6">
        <v>29</v>
      </c>
      <c r="D2" t="s">
        <v>22</v>
      </c>
      <c r="E2" s="1">
        <v>1178441000</v>
      </c>
      <c r="F2" s="1">
        <v>933830000</v>
      </c>
      <c r="G2" s="1">
        <v>846961000</v>
      </c>
      <c r="H2" s="1">
        <v>779767000</v>
      </c>
    </row>
    <row r="3" spans="1:8" x14ac:dyDescent="0.25">
      <c r="B3" t="s">
        <v>1</v>
      </c>
      <c r="C3" s="6">
        <v>29</v>
      </c>
      <c r="D3" t="s">
        <v>22</v>
      </c>
      <c r="E3" s="1">
        <v>176754000</v>
      </c>
      <c r="F3" s="1">
        <v>184543000</v>
      </c>
      <c r="G3" s="1">
        <v>150759000</v>
      </c>
      <c r="H3" s="1">
        <v>161571000</v>
      </c>
    </row>
    <row r="4" spans="1:8" x14ac:dyDescent="0.25">
      <c r="B4" t="s">
        <v>2</v>
      </c>
      <c r="C4" s="6">
        <v>29</v>
      </c>
      <c r="D4" t="s">
        <v>22</v>
      </c>
      <c r="E4" s="1">
        <v>542371000</v>
      </c>
      <c r="F4" s="1">
        <v>815155000</v>
      </c>
      <c r="G4" s="1">
        <v>783974000</v>
      </c>
      <c r="H4" s="1">
        <v>512299000</v>
      </c>
    </row>
    <row r="5" spans="1:8" x14ac:dyDescent="0.25">
      <c r="B5" t="s">
        <v>3</v>
      </c>
      <c r="C5" s="6">
        <v>29</v>
      </c>
      <c r="D5" t="s">
        <v>22</v>
      </c>
      <c r="E5" s="1">
        <v>121136000</v>
      </c>
      <c r="F5" s="1">
        <v>130123000</v>
      </c>
      <c r="G5" s="1">
        <v>119302000</v>
      </c>
      <c r="H5" s="1">
        <v>103878174</v>
      </c>
    </row>
    <row r="6" spans="1:8" x14ac:dyDescent="0.25">
      <c r="B6" t="s">
        <v>4</v>
      </c>
      <c r="C6" s="6">
        <v>29</v>
      </c>
      <c r="D6" t="s">
        <v>22</v>
      </c>
      <c r="E6" s="1">
        <v>64212566</v>
      </c>
      <c r="F6" s="1">
        <v>65931880</v>
      </c>
      <c r="G6" s="1">
        <v>30468848</v>
      </c>
      <c r="H6" s="1"/>
    </row>
    <row r="7" spans="1:8" x14ac:dyDescent="0.25">
      <c r="B7" t="s">
        <v>5</v>
      </c>
      <c r="C7" s="6">
        <v>26</v>
      </c>
      <c r="D7" t="s">
        <v>22</v>
      </c>
      <c r="E7" s="1">
        <v>123558000</v>
      </c>
      <c r="F7" s="1">
        <v>93660000</v>
      </c>
      <c r="G7" s="1">
        <v>155762000</v>
      </c>
      <c r="H7" s="1">
        <v>155441000</v>
      </c>
    </row>
    <row r="8" spans="1:8" x14ac:dyDescent="0.25">
      <c r="B8" t="s">
        <v>8</v>
      </c>
      <c r="C8" s="6">
        <v>19</v>
      </c>
      <c r="D8" t="s">
        <v>22</v>
      </c>
      <c r="E8" s="1">
        <v>479929000</v>
      </c>
      <c r="F8" s="1">
        <v>528619000</v>
      </c>
      <c r="G8" s="1">
        <v>546196000</v>
      </c>
      <c r="H8" s="1">
        <v>568993000</v>
      </c>
    </row>
    <row r="9" spans="1:8" x14ac:dyDescent="0.25">
      <c r="B9" t="s">
        <v>9</v>
      </c>
      <c r="C9" s="6">
        <v>24</v>
      </c>
      <c r="D9" t="s">
        <v>22</v>
      </c>
      <c r="E9" s="1">
        <v>781887000</v>
      </c>
      <c r="F9" s="1">
        <v>787582000</v>
      </c>
      <c r="G9" s="1">
        <v>678766000</v>
      </c>
      <c r="H9" s="1">
        <v>571590000</v>
      </c>
    </row>
    <row r="10" spans="1:8" x14ac:dyDescent="0.25">
      <c r="B10" t="s">
        <v>10</v>
      </c>
      <c r="C10" s="6">
        <v>29</v>
      </c>
      <c r="D10" t="s">
        <v>22</v>
      </c>
      <c r="E10" s="1">
        <v>189405000</v>
      </c>
      <c r="F10" s="1">
        <v>107547000</v>
      </c>
      <c r="G10" s="1">
        <v>108277000</v>
      </c>
      <c r="H10" s="1">
        <v>155806000</v>
      </c>
    </row>
    <row r="11" spans="1:8" x14ac:dyDescent="0.25">
      <c r="B11" t="s">
        <v>11</v>
      </c>
      <c r="C11" s="6">
        <v>26</v>
      </c>
      <c r="D11" t="s">
        <v>22</v>
      </c>
      <c r="E11" s="1">
        <v>38108000</v>
      </c>
      <c r="F11" s="1">
        <v>36568000</v>
      </c>
      <c r="G11" s="1">
        <v>44798000</v>
      </c>
      <c r="H11" s="1">
        <v>39498000</v>
      </c>
    </row>
    <row r="12" spans="1:8" x14ac:dyDescent="0.25">
      <c r="B12" t="s">
        <v>12</v>
      </c>
      <c r="C12" s="6">
        <v>22</v>
      </c>
      <c r="D12" t="s">
        <v>22</v>
      </c>
      <c r="E12" s="1">
        <v>344499000</v>
      </c>
      <c r="F12" s="1">
        <v>337434000</v>
      </c>
      <c r="G12" s="1">
        <v>342837000</v>
      </c>
      <c r="H12" s="1">
        <v>309027000</v>
      </c>
    </row>
    <row r="13" spans="1:8" x14ac:dyDescent="0.25">
      <c r="B13" t="s">
        <v>13</v>
      </c>
      <c r="C13" s="6">
        <v>29</v>
      </c>
      <c r="D13" t="s">
        <v>22</v>
      </c>
      <c r="E13" s="1">
        <v>92830000</v>
      </c>
      <c r="F13" s="1">
        <v>67948000</v>
      </c>
      <c r="G13" s="1">
        <v>77103000</v>
      </c>
      <c r="H13" s="1">
        <v>77689000</v>
      </c>
    </row>
    <row r="14" spans="1:8" x14ac:dyDescent="0.25">
      <c r="C14" s="6"/>
    </row>
    <row r="15" spans="1:8" x14ac:dyDescent="0.25">
      <c r="B15" s="4" t="s">
        <v>6</v>
      </c>
      <c r="C15" s="5" t="s">
        <v>14</v>
      </c>
      <c r="D15" s="4" t="s">
        <v>7</v>
      </c>
      <c r="E15" s="5">
        <v>2018</v>
      </c>
      <c r="F15" s="5">
        <v>2017</v>
      </c>
      <c r="G15" s="5">
        <v>2016</v>
      </c>
      <c r="H15" s="5">
        <v>2015</v>
      </c>
    </row>
    <row r="16" spans="1:8" x14ac:dyDescent="0.25">
      <c r="B16" t="s">
        <v>0</v>
      </c>
      <c r="C16" s="6">
        <v>29</v>
      </c>
      <c r="D16" t="s">
        <v>24</v>
      </c>
      <c r="E16" s="2">
        <f t="shared" ref="E16:H16" si="0">E2/E30</f>
        <v>15189.000061351939</v>
      </c>
      <c r="F16" s="2">
        <f t="shared" si="0"/>
        <v>13964.001010854725</v>
      </c>
      <c r="G16" s="2">
        <f t="shared" si="0"/>
        <v>12594.000251296819</v>
      </c>
      <c r="H16" s="2">
        <f t="shared" si="0"/>
        <v>10820.000058278947</v>
      </c>
    </row>
    <row r="17" spans="2:11" x14ac:dyDescent="0.25">
      <c r="B17" t="s">
        <v>1</v>
      </c>
      <c r="C17" s="6">
        <v>29</v>
      </c>
      <c r="D17" t="s">
        <v>24</v>
      </c>
      <c r="E17" s="2">
        <f t="shared" ref="E17:H17" si="1">E3/E31</f>
        <v>3765.9998103726175</v>
      </c>
      <c r="F17" s="2">
        <f t="shared" si="1"/>
        <v>3227.0000421423197</v>
      </c>
      <c r="G17" s="2">
        <f t="shared" si="1"/>
        <v>2534.9998259656259</v>
      </c>
      <c r="H17" s="2">
        <f t="shared" si="1"/>
        <v>2446.9999182167621</v>
      </c>
    </row>
    <row r="18" spans="2:11" x14ac:dyDescent="0.25">
      <c r="B18" t="s">
        <v>2</v>
      </c>
      <c r="C18" s="6">
        <v>29</v>
      </c>
      <c r="D18" t="s">
        <v>24</v>
      </c>
      <c r="E18" s="2">
        <f t="shared" ref="E18:H18" si="2">E4/E32</f>
        <v>3787.0000224132004</v>
      </c>
      <c r="F18" s="2">
        <f t="shared" si="2"/>
        <v>3754.9999949328653</v>
      </c>
      <c r="G18" s="2">
        <f t="shared" si="2"/>
        <v>3624.9999942201525</v>
      </c>
      <c r="H18" s="2">
        <f t="shared" si="2"/>
        <v>3646.00009949479</v>
      </c>
    </row>
    <row r="19" spans="2:11" x14ac:dyDescent="0.25">
      <c r="B19" t="s">
        <v>3</v>
      </c>
      <c r="C19" s="6">
        <v>29</v>
      </c>
      <c r="D19" t="s">
        <v>24</v>
      </c>
      <c r="E19" s="2">
        <f t="shared" ref="E19:H19" si="3">E5/E33</f>
        <v>3231.9998292431742</v>
      </c>
      <c r="F19" s="2">
        <f t="shared" si="3"/>
        <v>3062.0000715360097</v>
      </c>
      <c r="G19" s="2">
        <f t="shared" si="3"/>
        <v>2756.9998428559543</v>
      </c>
      <c r="H19" s="2">
        <f t="shared" si="3"/>
        <v>2527.99999026552</v>
      </c>
    </row>
    <row r="20" spans="2:11" x14ac:dyDescent="0.25">
      <c r="B20" t="s">
        <v>4</v>
      </c>
      <c r="C20" s="6">
        <v>29</v>
      </c>
      <c r="D20" t="s">
        <v>24</v>
      </c>
      <c r="E20" s="2">
        <f t="shared" ref="E20:G20" si="4">E6/E34</f>
        <v>2577.9999919704187</v>
      </c>
      <c r="F20" s="2">
        <f t="shared" si="4"/>
        <v>2352.0001598158692</v>
      </c>
      <c r="G20" s="2">
        <f t="shared" si="4"/>
        <v>974.00014960594183</v>
      </c>
      <c r="H20" s="2"/>
    </row>
    <row r="21" spans="2:11" x14ac:dyDescent="0.25">
      <c r="B21" t="s">
        <v>5</v>
      </c>
      <c r="C21" s="6">
        <v>26</v>
      </c>
      <c r="D21" t="s">
        <v>24</v>
      </c>
      <c r="E21" s="2">
        <f t="shared" ref="E21:H21" si="5">E7/E35</f>
        <v>1697.0000958664</v>
      </c>
      <c r="F21" s="2">
        <f t="shared" si="5"/>
        <v>1861.0000282150336</v>
      </c>
      <c r="G21" s="2">
        <f t="shared" si="5"/>
        <v>1457.0000159953649</v>
      </c>
      <c r="H21" s="2">
        <f t="shared" si="5"/>
        <v>1439.0000384187581</v>
      </c>
    </row>
    <row r="22" spans="2:11" x14ac:dyDescent="0.25">
      <c r="B22" t="s">
        <v>8</v>
      </c>
      <c r="C22" s="6">
        <v>19</v>
      </c>
      <c r="D22" t="s">
        <v>24</v>
      </c>
      <c r="E22" s="2">
        <f t="shared" ref="E22:H22" si="6">E8/E36</f>
        <v>2567.0000551986659</v>
      </c>
      <c r="F22" s="2">
        <f t="shared" si="6"/>
        <v>2389.0000039770043</v>
      </c>
      <c r="G22" s="2">
        <f t="shared" si="6"/>
        <v>2296.999983346418</v>
      </c>
      <c r="H22" s="2">
        <f t="shared" si="6"/>
        <v>2388.9999850528216</v>
      </c>
    </row>
    <row r="23" spans="2:11" x14ac:dyDescent="0.25">
      <c r="B23" t="s">
        <v>9</v>
      </c>
      <c r="C23" s="6">
        <v>24</v>
      </c>
      <c r="D23" t="s">
        <v>24</v>
      </c>
      <c r="E23" s="2">
        <f t="shared" ref="E23:H23" si="7">E9/E37</f>
        <v>9960.0001070026738</v>
      </c>
      <c r="F23" s="2">
        <f t="shared" si="7"/>
        <v>10059.000271405081</v>
      </c>
      <c r="G23" s="2">
        <f t="shared" si="7"/>
        <v>9973.9998830332715</v>
      </c>
      <c r="H23" s="2">
        <f t="shared" si="7"/>
        <v>10203.999659384675</v>
      </c>
    </row>
    <row r="24" spans="2:11" x14ac:dyDescent="0.25">
      <c r="B24" t="s">
        <v>10</v>
      </c>
      <c r="C24" s="6">
        <v>29</v>
      </c>
      <c r="D24" t="s">
        <v>24</v>
      </c>
      <c r="E24" s="2">
        <f t="shared" ref="E24:H24" si="8">E10/E38</f>
        <v>2046.9999975142684</v>
      </c>
      <c r="F24" s="2">
        <f t="shared" si="8"/>
        <v>1991.9999199843821</v>
      </c>
      <c r="G24" s="2">
        <f t="shared" si="8"/>
        <v>1957.0001111551915</v>
      </c>
      <c r="H24" s="2">
        <f t="shared" si="8"/>
        <v>1967.0001095821785</v>
      </c>
    </row>
    <row r="25" spans="2:11" x14ac:dyDescent="0.25">
      <c r="B25" t="s">
        <v>11</v>
      </c>
      <c r="C25" s="6">
        <v>26</v>
      </c>
      <c r="D25" t="s">
        <v>24</v>
      </c>
      <c r="E25" s="2">
        <f t="shared" ref="E25:H25" si="9">E11/E39</f>
        <v>1482.0000077778943</v>
      </c>
      <c r="F25" s="2">
        <f t="shared" si="9"/>
        <v>1183.9998135025453</v>
      </c>
      <c r="G25" s="2">
        <f t="shared" si="9"/>
        <v>931.00004883812028</v>
      </c>
      <c r="H25" s="2">
        <f t="shared" si="9"/>
        <v>826.00003345992332</v>
      </c>
    </row>
    <row r="26" spans="2:11" x14ac:dyDescent="0.25">
      <c r="B26" t="s">
        <v>12</v>
      </c>
      <c r="C26" s="6">
        <v>22</v>
      </c>
      <c r="D26" t="s">
        <v>24</v>
      </c>
      <c r="E26" s="2">
        <f t="shared" ref="E26:G26" si="10">E12/E40</f>
        <v>3243.0000652367362</v>
      </c>
      <c r="F26" s="2">
        <f t="shared" si="10"/>
        <v>3075.9999912487774</v>
      </c>
      <c r="G26" s="2">
        <f t="shared" si="10"/>
        <v>2775.000109272049</v>
      </c>
      <c r="H26" s="2">
        <f t="shared" ref="E26:H27" si="11">H12/H40</f>
        <v>2604.000068759819</v>
      </c>
    </row>
    <row r="27" spans="2:11" x14ac:dyDescent="0.25">
      <c r="B27" t="s">
        <v>13</v>
      </c>
      <c r="C27" s="6">
        <v>29</v>
      </c>
      <c r="D27" t="s">
        <v>24</v>
      </c>
      <c r="E27" s="2">
        <f t="shared" si="11"/>
        <v>2504.0002503191031</v>
      </c>
      <c r="F27" s="2">
        <f t="shared" si="11"/>
        <v>2337.0001871030936</v>
      </c>
      <c r="G27" s="2">
        <f t="shared" si="11"/>
        <v>1897.0001008741608</v>
      </c>
      <c r="H27" s="2"/>
    </row>
    <row r="28" spans="2:11" x14ac:dyDescent="0.25">
      <c r="C28" s="6"/>
    </row>
    <row r="29" spans="2:11" x14ac:dyDescent="0.25">
      <c r="B29" s="4" t="s">
        <v>6</v>
      </c>
      <c r="C29" s="5" t="s">
        <v>14</v>
      </c>
      <c r="D29" s="4" t="s">
        <v>7</v>
      </c>
      <c r="E29" s="5">
        <v>2018</v>
      </c>
      <c r="F29" s="5">
        <v>2017</v>
      </c>
      <c r="G29" s="5">
        <v>2016</v>
      </c>
      <c r="H29" s="5">
        <v>2015</v>
      </c>
    </row>
    <row r="30" spans="2:11" x14ac:dyDescent="0.25">
      <c r="B30" t="s">
        <v>0</v>
      </c>
      <c r="C30" s="6">
        <v>29</v>
      </c>
      <c r="D30" t="s">
        <v>23</v>
      </c>
      <c r="E30" s="1">
        <v>77585.16</v>
      </c>
      <c r="F30" s="1">
        <v>66874.100000000006</v>
      </c>
      <c r="G30" s="1">
        <v>67251.149999999994</v>
      </c>
      <c r="H30" s="1">
        <v>72067.19</v>
      </c>
    </row>
    <row r="31" spans="2:11" x14ac:dyDescent="0.25">
      <c r="B31" t="s">
        <v>1</v>
      </c>
      <c r="C31" s="6">
        <v>29</v>
      </c>
      <c r="D31" t="s">
        <v>23</v>
      </c>
      <c r="E31" s="1">
        <v>46934.15</v>
      </c>
      <c r="F31" s="1">
        <v>57187.17</v>
      </c>
      <c r="G31" s="1">
        <v>59471.01</v>
      </c>
      <c r="H31" s="1">
        <v>66028.2</v>
      </c>
    </row>
    <row r="32" spans="2:11" x14ac:dyDescent="0.25">
      <c r="B32" t="s">
        <v>2</v>
      </c>
      <c r="C32" s="6">
        <v>29</v>
      </c>
      <c r="D32" t="s">
        <v>23</v>
      </c>
      <c r="E32" s="1">
        <v>143219.17000000001</v>
      </c>
      <c r="F32" s="1">
        <v>217085.22</v>
      </c>
      <c r="G32" s="1">
        <v>216268.69</v>
      </c>
      <c r="H32" s="1">
        <v>140509.87</v>
      </c>
      <c r="K32" s="1"/>
    </row>
    <row r="33" spans="2:8" x14ac:dyDescent="0.25">
      <c r="B33" t="s">
        <v>3</v>
      </c>
      <c r="C33" s="6">
        <v>29</v>
      </c>
      <c r="D33" t="s">
        <v>23</v>
      </c>
      <c r="E33" s="1">
        <v>37480.199999999997</v>
      </c>
      <c r="F33" s="1">
        <v>42496.08</v>
      </c>
      <c r="G33" s="1">
        <v>43272.4</v>
      </c>
      <c r="H33" s="1">
        <v>41091.050000000003</v>
      </c>
    </row>
    <row r="34" spans="2:8" x14ac:dyDescent="0.25">
      <c r="B34" t="s">
        <v>4</v>
      </c>
      <c r="C34" s="6">
        <v>29</v>
      </c>
      <c r="D34" t="s">
        <v>23</v>
      </c>
      <c r="E34" s="1">
        <v>24907.9</v>
      </c>
      <c r="F34" s="1">
        <v>28032.26</v>
      </c>
      <c r="G34" s="1">
        <v>31282.18</v>
      </c>
      <c r="H34" s="1"/>
    </row>
    <row r="35" spans="2:8" x14ac:dyDescent="0.25">
      <c r="B35" t="s">
        <v>5</v>
      </c>
      <c r="C35" s="6">
        <v>26</v>
      </c>
      <c r="D35" t="s">
        <v>23</v>
      </c>
      <c r="E35" s="1">
        <v>72809.66</v>
      </c>
      <c r="F35" s="1">
        <v>50327.78</v>
      </c>
      <c r="G35" s="1">
        <v>106905.97</v>
      </c>
      <c r="H35" s="1">
        <v>108020.15</v>
      </c>
    </row>
    <row r="36" spans="2:8" x14ac:dyDescent="0.25">
      <c r="B36" t="s">
        <v>8</v>
      </c>
      <c r="C36" s="6">
        <v>19</v>
      </c>
      <c r="D36" t="s">
        <v>23</v>
      </c>
      <c r="E36" s="1">
        <v>186961.04</v>
      </c>
      <c r="F36" s="1">
        <v>221272.08</v>
      </c>
      <c r="G36" s="1">
        <v>237786.68</v>
      </c>
      <c r="H36" s="1">
        <v>238172.04</v>
      </c>
    </row>
    <row r="37" spans="2:8" x14ac:dyDescent="0.25">
      <c r="B37" t="s">
        <v>9</v>
      </c>
      <c r="C37" s="6">
        <v>24</v>
      </c>
      <c r="D37" t="s">
        <v>23</v>
      </c>
      <c r="E37" s="1">
        <v>78502.710000000006</v>
      </c>
      <c r="F37" s="1">
        <v>78296.25</v>
      </c>
      <c r="G37" s="1">
        <v>68053.539999999994</v>
      </c>
      <c r="H37" s="1">
        <v>56016.27</v>
      </c>
    </row>
    <row r="38" spans="2:8" x14ac:dyDescent="0.25">
      <c r="B38" t="s">
        <v>10</v>
      </c>
      <c r="C38" s="6">
        <v>29</v>
      </c>
      <c r="D38" t="s">
        <v>23</v>
      </c>
      <c r="E38" s="1">
        <v>92528.09</v>
      </c>
      <c r="F38" s="1">
        <v>53989.46</v>
      </c>
      <c r="G38" s="1">
        <v>55328.05</v>
      </c>
      <c r="H38" s="1">
        <v>79209.960000000006</v>
      </c>
    </row>
    <row r="39" spans="2:8" x14ac:dyDescent="0.25">
      <c r="B39" t="s">
        <v>11</v>
      </c>
      <c r="C39" s="6">
        <v>26</v>
      </c>
      <c r="D39" t="s">
        <v>23</v>
      </c>
      <c r="E39" s="1">
        <v>25713.9</v>
      </c>
      <c r="F39" s="1">
        <v>30885.14</v>
      </c>
      <c r="G39" s="1">
        <v>48118.15</v>
      </c>
      <c r="H39" s="1">
        <v>47818.400000000001</v>
      </c>
    </row>
    <row r="40" spans="2:8" x14ac:dyDescent="0.25">
      <c r="B40" t="s">
        <v>12</v>
      </c>
      <c r="C40" s="6">
        <v>22</v>
      </c>
      <c r="D40" t="s">
        <v>23</v>
      </c>
      <c r="E40" s="1">
        <v>106228.49</v>
      </c>
      <c r="F40" s="1">
        <v>109698.96</v>
      </c>
      <c r="G40" s="1">
        <v>123544.86</v>
      </c>
      <c r="H40" s="1">
        <v>118673.96</v>
      </c>
    </row>
    <row r="41" spans="2:8" x14ac:dyDescent="0.25">
      <c r="B41" t="s">
        <v>13</v>
      </c>
      <c r="C41" s="6">
        <v>29</v>
      </c>
      <c r="D41" t="s">
        <v>23</v>
      </c>
      <c r="E41" s="1">
        <v>37072.68</v>
      </c>
      <c r="F41" s="1">
        <v>29074.880000000001</v>
      </c>
      <c r="G41" s="1">
        <v>40644.699999999997</v>
      </c>
      <c r="H41" s="1"/>
    </row>
    <row r="42" spans="2:8" x14ac:dyDescent="0.25">
      <c r="C42" s="6"/>
      <c r="E42" s="1"/>
      <c r="F42" s="1"/>
      <c r="G42" s="1"/>
      <c r="H42" s="1"/>
    </row>
    <row r="43" spans="2:8" x14ac:dyDescent="0.25">
      <c r="C43" s="6"/>
      <c r="E43" s="1"/>
      <c r="F43" s="1"/>
      <c r="G43" s="1"/>
      <c r="H43" s="1"/>
    </row>
    <row r="44" spans="2:8" x14ac:dyDescent="0.25">
      <c r="B44" s="4" t="s">
        <v>6</v>
      </c>
      <c r="C44" s="5" t="s">
        <v>14</v>
      </c>
      <c r="D44" s="4" t="s">
        <v>7</v>
      </c>
      <c r="E44" s="5">
        <v>2018</v>
      </c>
      <c r="F44" s="5">
        <v>2017</v>
      </c>
      <c r="G44" s="5">
        <v>2016</v>
      </c>
      <c r="H44" s="5">
        <v>2015</v>
      </c>
    </row>
    <row r="45" spans="2:8" x14ac:dyDescent="0.25">
      <c r="D45" t="s">
        <v>15</v>
      </c>
      <c r="E45" s="1">
        <f>AVERAGE(E30:E41)</f>
        <v>77495.262499999997</v>
      </c>
      <c r="F45" s="1">
        <f t="shared" ref="F45:H45" si="12">AVERAGE(F30:F41)</f>
        <v>82101.614999999991</v>
      </c>
      <c r="G45" s="1">
        <f t="shared" si="12"/>
        <v>91493.948333333348</v>
      </c>
      <c r="H45" s="1">
        <f t="shared" si="12"/>
        <v>96760.709000000003</v>
      </c>
    </row>
    <row r="46" spans="2:8" x14ac:dyDescent="0.25">
      <c r="D46" t="s">
        <v>16</v>
      </c>
      <c r="E46" s="1">
        <f>AVERAGE(E30,E31,E32)</f>
        <v>89246.159999999989</v>
      </c>
      <c r="F46" s="1">
        <f t="shared" ref="F46:H46" si="13">AVERAGE(F30,F31,F32)</f>
        <v>113715.49666666666</v>
      </c>
      <c r="G46" s="1">
        <f t="shared" si="13"/>
        <v>114330.28333333333</v>
      </c>
      <c r="H46" s="1">
        <f t="shared" si="13"/>
        <v>92868.42</v>
      </c>
    </row>
    <row r="47" spans="2:8" x14ac:dyDescent="0.25">
      <c r="D47" t="s">
        <v>17</v>
      </c>
      <c r="E47" s="1">
        <f>AVERAGE(E30,E31,E32,E33,E34,E38,E41)</f>
        <v>65675.335714285713</v>
      </c>
      <c r="F47" s="1">
        <f t="shared" ref="F47:G47" si="14">AVERAGE(F30,F31,F32,F33,F34,F38,F41)</f>
        <v>70677.024285714288</v>
      </c>
      <c r="G47" s="1">
        <f t="shared" si="14"/>
        <v>73359.740000000005</v>
      </c>
      <c r="H47" s="1">
        <f>AVERAGE(H30,H31,H32,H33,H34,H38,H41)</f>
        <v>79781.254000000001</v>
      </c>
    </row>
    <row r="48" spans="2:8" x14ac:dyDescent="0.25">
      <c r="D48" t="s">
        <v>18</v>
      </c>
      <c r="E48" s="1">
        <f>AVERAGE(E35,E39)</f>
        <v>49261.78</v>
      </c>
      <c r="F48" s="1">
        <f t="shared" ref="F48:H48" si="15">AVERAGE(F35,F39)</f>
        <v>40606.46</v>
      </c>
      <c r="G48" s="1">
        <f t="shared" si="15"/>
        <v>77512.06</v>
      </c>
      <c r="H48" s="1">
        <f t="shared" si="15"/>
        <v>77919.274999999994</v>
      </c>
    </row>
    <row r="50" spans="2:8" x14ac:dyDescent="0.25">
      <c r="D50" t="s">
        <v>25</v>
      </c>
      <c r="E50" s="1">
        <v>81034.7</v>
      </c>
      <c r="F50" s="1">
        <v>76430.5</v>
      </c>
      <c r="G50" s="1">
        <v>73436.2</v>
      </c>
      <c r="H50" s="1">
        <v>71446.2</v>
      </c>
    </row>
    <row r="51" spans="2:8" x14ac:dyDescent="0.25">
      <c r="D51" t="s">
        <v>27</v>
      </c>
      <c r="E51" s="8">
        <v>2419.9</v>
      </c>
      <c r="F51" s="8">
        <v>2372.2600000000002</v>
      </c>
      <c r="G51" s="8">
        <v>2321.0500000000002</v>
      </c>
      <c r="H51" s="8">
        <v>2267.1</v>
      </c>
    </row>
    <row r="52" spans="2:8" x14ac:dyDescent="0.25">
      <c r="E52" s="8"/>
      <c r="F52" s="8"/>
      <c r="G52" s="8"/>
      <c r="H52" s="8"/>
    </row>
    <row r="53" spans="2:8" x14ac:dyDescent="0.25">
      <c r="D53" t="s">
        <v>29</v>
      </c>
      <c r="E53" s="10">
        <f>E50/E51*1000</f>
        <v>33486.796975081612</v>
      </c>
      <c r="F53" s="10">
        <f t="shared" ref="F53:H53" si="16">F50/F51*1000</f>
        <v>32218.433055398647</v>
      </c>
      <c r="G53" s="10">
        <f t="shared" si="16"/>
        <v>31639.215010447853</v>
      </c>
      <c r="H53" s="10">
        <f t="shared" si="16"/>
        <v>31514.357549292046</v>
      </c>
    </row>
    <row r="54" spans="2:8" x14ac:dyDescent="0.25">
      <c r="E54" s="9"/>
    </row>
    <row r="55" spans="2:8" x14ac:dyDescent="0.25">
      <c r="D55" t="s">
        <v>28</v>
      </c>
      <c r="E55" s="7">
        <f>E46/E53</f>
        <v>2.6651148530691171</v>
      </c>
      <c r="F55" s="7">
        <f t="shared" ref="F55:H55" si="17">F46/F53</f>
        <v>3.5295166736115382</v>
      </c>
      <c r="G55" s="7">
        <f t="shared" si="17"/>
        <v>3.6135625771871824</v>
      </c>
      <c r="H55" s="7">
        <f t="shared" si="17"/>
        <v>2.9468606445409273</v>
      </c>
    </row>
    <row r="56" spans="2:8" x14ac:dyDescent="0.25">
      <c r="D56" t="s">
        <v>19</v>
      </c>
      <c r="E56" s="7">
        <f>E47/E53</f>
        <v>1.9612307430643912</v>
      </c>
      <c r="F56" s="7">
        <f>F47/F53</f>
        <v>2.193682857393692</v>
      </c>
      <c r="G56" s="7">
        <f>G47/G53</f>
        <v>2.3186333787287472</v>
      </c>
      <c r="H56" s="7">
        <f>H47/H53</f>
        <v>2.5315843381929342</v>
      </c>
    </row>
    <row r="58" spans="2:8" x14ac:dyDescent="0.25">
      <c r="D58" t="s">
        <v>20</v>
      </c>
      <c r="E58" s="7">
        <f>E48/E53</f>
        <v>1.4710806780552037</v>
      </c>
      <c r="F58" s="7">
        <f t="shared" ref="F58:H58" si="18">F48/F53</f>
        <v>1.2603486932520396</v>
      </c>
      <c r="G58" s="7">
        <f t="shared" si="18"/>
        <v>2.4498730443977226</v>
      </c>
      <c r="H58" s="7">
        <f t="shared" si="18"/>
        <v>2.472500823731703</v>
      </c>
    </row>
    <row r="61" spans="2:8" x14ac:dyDescent="0.25">
      <c r="B61" t="s">
        <v>26</v>
      </c>
    </row>
    <row r="62" spans="2:8" x14ac:dyDescent="0.25">
      <c r="B62" t="s">
        <v>21</v>
      </c>
    </row>
  </sheetData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topLeftCell="A40" workbookViewId="0">
      <selection activeCell="C3" sqref="C3"/>
    </sheetView>
  </sheetViews>
  <sheetFormatPr defaultRowHeight="15" x14ac:dyDescent="0.25"/>
  <cols>
    <col min="1" max="1" width="76" bestFit="1" customWidth="1"/>
    <col min="2" max="2" width="76" customWidth="1"/>
    <col min="3" max="4" width="18.28515625" customWidth="1"/>
    <col min="5" max="5" width="2.42578125" customWidth="1"/>
    <col min="6" max="7" width="18.28515625" customWidth="1"/>
  </cols>
  <sheetData>
    <row r="2" spans="1:7" ht="47.25" customHeight="1" x14ac:dyDescent="0.25">
      <c r="A2" s="12" t="s">
        <v>88</v>
      </c>
      <c r="B2" s="12" t="s">
        <v>30</v>
      </c>
      <c r="C2" s="13" t="s">
        <v>319</v>
      </c>
      <c r="D2" s="13" t="s">
        <v>86</v>
      </c>
      <c r="E2" s="13"/>
      <c r="F2" s="13" t="s">
        <v>89</v>
      </c>
      <c r="G2" s="13" t="s">
        <v>87</v>
      </c>
    </row>
    <row r="3" spans="1:7" x14ac:dyDescent="0.25">
      <c r="A3" t="s">
        <v>31</v>
      </c>
      <c r="B3" t="s">
        <v>90</v>
      </c>
      <c r="C3" s="8">
        <v>6053.7</v>
      </c>
      <c r="D3" s="11">
        <v>2.9196337496292402E-2</v>
      </c>
      <c r="E3" s="11"/>
      <c r="F3" s="8">
        <v>3037.9</v>
      </c>
      <c r="G3" s="11">
        <v>3.5949352109342643E-2</v>
      </c>
    </row>
    <row r="4" spans="1:7" x14ac:dyDescent="0.25">
      <c r="A4" t="s">
        <v>32</v>
      </c>
      <c r="B4" t="s">
        <v>91</v>
      </c>
      <c r="C4" s="8">
        <v>162.4</v>
      </c>
      <c r="D4" s="11">
        <v>7.8323755874884558E-4</v>
      </c>
      <c r="E4" s="11"/>
      <c r="F4" s="8">
        <v>101.7</v>
      </c>
      <c r="G4" s="11">
        <v>1.2034790840778653E-3</v>
      </c>
    </row>
    <row r="5" spans="1:7" x14ac:dyDescent="0.25">
      <c r="A5" t="s">
        <v>33</v>
      </c>
      <c r="B5" t="s">
        <v>92</v>
      </c>
      <c r="C5" s="8">
        <v>338.9</v>
      </c>
      <c r="D5" s="11">
        <v>1.6344778858373382E-3</v>
      </c>
      <c r="E5" s="11"/>
      <c r="F5" s="8">
        <v>202.4</v>
      </c>
      <c r="G5" s="11">
        <v>2.3951245488432636E-3</v>
      </c>
    </row>
    <row r="6" spans="1:7" x14ac:dyDescent="0.25">
      <c r="A6" t="s">
        <v>34</v>
      </c>
      <c r="B6" t="s">
        <v>93</v>
      </c>
      <c r="C6" s="8">
        <v>149.1</v>
      </c>
      <c r="D6" s="11">
        <v>7.1909310350648319E-4</v>
      </c>
      <c r="E6" s="11"/>
      <c r="F6" s="8">
        <v>98.1</v>
      </c>
      <c r="G6" s="11">
        <v>1.1608780545529849E-3</v>
      </c>
    </row>
    <row r="7" spans="1:7" x14ac:dyDescent="0.25">
      <c r="A7" t="s">
        <v>35</v>
      </c>
      <c r="B7" t="s">
        <v>94</v>
      </c>
      <c r="C7" s="8">
        <v>4182</v>
      </c>
      <c r="D7" s="11">
        <v>2.0169331716057094E-2</v>
      </c>
      <c r="E7" s="11"/>
      <c r="F7" s="8">
        <v>1176.5999999999999</v>
      </c>
      <c r="G7" s="11">
        <v>1.392343648304834E-2</v>
      </c>
    </row>
    <row r="8" spans="1:7" x14ac:dyDescent="0.25">
      <c r="A8" t="s">
        <v>36</v>
      </c>
      <c r="B8" t="s">
        <v>95</v>
      </c>
      <c r="C8" s="8">
        <v>1727.8</v>
      </c>
      <c r="D8" s="11">
        <v>8.3329917118611773E-3</v>
      </c>
      <c r="E8" s="11"/>
      <c r="F8" s="8">
        <v>784.7</v>
      </c>
      <c r="G8" s="11">
        <v>9.2858410744926338E-3</v>
      </c>
    </row>
    <row r="9" spans="1:7" x14ac:dyDescent="0.25">
      <c r="A9" t="s">
        <v>37</v>
      </c>
      <c r="B9" t="s">
        <v>96</v>
      </c>
      <c r="C9" s="8">
        <v>2179.6999999999998</v>
      </c>
      <c r="D9" s="11">
        <v>1.0512456322690015E-2</v>
      </c>
      <c r="E9" s="11"/>
      <c r="F9" s="8">
        <v>892.9</v>
      </c>
      <c r="G9" s="11">
        <v>1.0566238684101533E-2</v>
      </c>
    </row>
    <row r="10" spans="1:7" x14ac:dyDescent="0.25">
      <c r="A10" t="s">
        <v>38</v>
      </c>
      <c r="B10" t="s">
        <v>97</v>
      </c>
      <c r="C10" s="8">
        <v>1944</v>
      </c>
      <c r="D10" s="11">
        <v>9.3757008264024368E-3</v>
      </c>
      <c r="E10" s="11"/>
      <c r="F10" s="8">
        <v>586.9</v>
      </c>
      <c r="G10" s="11">
        <v>6.9451511744867168E-3</v>
      </c>
    </row>
    <row r="11" spans="1:7" x14ac:dyDescent="0.25">
      <c r="A11" t="s">
        <v>39</v>
      </c>
      <c r="B11" t="s">
        <v>98</v>
      </c>
      <c r="C11" s="8">
        <v>3726.2</v>
      </c>
      <c r="D11" s="11">
        <v>1.7971057828878992E-2</v>
      </c>
      <c r="E11" s="11"/>
      <c r="F11" s="8">
        <v>809.1</v>
      </c>
      <c r="G11" s="11">
        <v>9.5745813857168217E-3</v>
      </c>
    </row>
    <row r="12" spans="1:7" x14ac:dyDescent="0.25">
      <c r="A12" t="s">
        <v>40</v>
      </c>
      <c r="B12" t="s">
        <v>99</v>
      </c>
      <c r="C12" s="8">
        <v>2345.4</v>
      </c>
      <c r="D12" s="11">
        <v>1.1311609422965163E-2</v>
      </c>
      <c r="E12" s="11"/>
      <c r="F12" s="8">
        <v>754.4</v>
      </c>
      <c r="G12" s="11">
        <v>8.9272824093248916E-3</v>
      </c>
    </row>
    <row r="13" spans="1:7" x14ac:dyDescent="0.25">
      <c r="A13" t="s">
        <v>41</v>
      </c>
      <c r="B13" t="s">
        <v>100</v>
      </c>
      <c r="C13" s="8">
        <v>4675.6000000000004</v>
      </c>
      <c r="D13" s="11">
        <v>2.2549910897081912E-2</v>
      </c>
      <c r="E13" s="11"/>
      <c r="F13" s="8">
        <v>1527.7</v>
      </c>
      <c r="G13" s="11">
        <v>1.8078220223655406E-2</v>
      </c>
    </row>
    <row r="14" spans="1:7" x14ac:dyDescent="0.25">
      <c r="A14" t="s">
        <v>42</v>
      </c>
      <c r="B14" t="s">
        <v>101</v>
      </c>
      <c r="C14" s="8">
        <v>1792.7</v>
      </c>
      <c r="D14" s="11">
        <v>8.6459973618784203E-3</v>
      </c>
      <c r="E14" s="11"/>
      <c r="F14" s="8">
        <v>638.9</v>
      </c>
      <c r="G14" s="11">
        <v>7.5604993787349861E-3</v>
      </c>
    </row>
    <row r="15" spans="1:7" x14ac:dyDescent="0.25">
      <c r="A15" t="s">
        <v>43</v>
      </c>
      <c r="B15" t="s">
        <v>102</v>
      </c>
      <c r="C15" s="8">
        <v>4398</v>
      </c>
      <c r="D15" s="11">
        <v>2.1211076252324032E-2</v>
      </c>
      <c r="E15" s="11"/>
      <c r="F15" s="8">
        <v>1067.5999999999999</v>
      </c>
      <c r="G15" s="11">
        <v>1.2633571977989467E-2</v>
      </c>
    </row>
    <row r="16" spans="1:7" x14ac:dyDescent="0.25">
      <c r="A16" t="s">
        <v>44</v>
      </c>
      <c r="B16" t="s">
        <v>103</v>
      </c>
      <c r="C16" s="8">
        <v>7018</v>
      </c>
      <c r="D16" s="11">
        <v>3.3847051645932255E-2</v>
      </c>
      <c r="E16" s="11"/>
      <c r="F16" s="8">
        <v>2536.1999999999998</v>
      </c>
      <c r="G16" s="11">
        <v>3.0012425300278089E-2</v>
      </c>
    </row>
    <row r="17" spans="1:7" x14ac:dyDescent="0.25">
      <c r="A17" t="s">
        <v>45</v>
      </c>
      <c r="B17" t="s">
        <v>104</v>
      </c>
      <c r="C17" s="8">
        <v>6343.2</v>
      </c>
      <c r="D17" s="11">
        <v>3.0592564548372395E-2</v>
      </c>
      <c r="E17" s="11"/>
      <c r="F17" s="8">
        <v>843.6</v>
      </c>
      <c r="G17" s="11">
        <v>9.9828412519969243E-3</v>
      </c>
    </row>
    <row r="18" spans="1:7" x14ac:dyDescent="0.25">
      <c r="A18" t="s">
        <v>46</v>
      </c>
      <c r="B18" t="s">
        <v>105</v>
      </c>
      <c r="C18" s="8">
        <v>3844.8</v>
      </c>
      <c r="D18" s="11">
        <v>1.8543052745551486E-2</v>
      </c>
      <c r="E18" s="11"/>
      <c r="F18" s="8">
        <v>1003.5</v>
      </c>
      <c r="G18" s="11">
        <v>1.1875036980060351E-2</v>
      </c>
    </row>
    <row r="19" spans="1:7" x14ac:dyDescent="0.25">
      <c r="A19" t="s">
        <v>47</v>
      </c>
      <c r="B19" t="s">
        <v>106</v>
      </c>
      <c r="C19" s="8">
        <v>4686.3</v>
      </c>
      <c r="D19" s="11">
        <v>2.2601515834758095E-2</v>
      </c>
      <c r="E19" s="11"/>
      <c r="F19" s="8">
        <v>1295</v>
      </c>
      <c r="G19" s="11">
        <v>1.5324537009644399E-2</v>
      </c>
    </row>
    <row r="20" spans="1:7" x14ac:dyDescent="0.25">
      <c r="A20" t="s">
        <v>48</v>
      </c>
      <c r="B20" t="s">
        <v>107</v>
      </c>
      <c r="C20" s="8">
        <v>27094.3</v>
      </c>
      <c r="D20" s="11">
        <v>0.13067286568970962</v>
      </c>
      <c r="E20" s="11"/>
      <c r="F20" s="8">
        <v>5597.9</v>
      </c>
      <c r="G20" s="11">
        <v>6.624341754925743E-2</v>
      </c>
    </row>
    <row r="21" spans="1:7" x14ac:dyDescent="0.25">
      <c r="A21" t="s">
        <v>49</v>
      </c>
      <c r="B21" t="s">
        <v>108</v>
      </c>
      <c r="C21" s="8">
        <v>455.8</v>
      </c>
      <c r="D21" s="11">
        <v>2.1982738871781024E-3</v>
      </c>
      <c r="E21" s="11"/>
      <c r="F21" s="8">
        <v>145.1</v>
      </c>
      <c r="G21" s="11">
        <v>1.7170581622389207E-3</v>
      </c>
    </row>
    <row r="22" spans="1:7" x14ac:dyDescent="0.25">
      <c r="A22" t="s">
        <v>50</v>
      </c>
      <c r="B22" t="s">
        <v>109</v>
      </c>
      <c r="C22" s="8">
        <v>3510</v>
      </c>
      <c r="D22" s="11">
        <v>1.6928348714337734E-2</v>
      </c>
      <c r="E22" s="11"/>
      <c r="F22" s="8">
        <v>1319.2</v>
      </c>
      <c r="G22" s="11">
        <v>1.5610910597006094E-2</v>
      </c>
    </row>
    <row r="23" spans="1:7" x14ac:dyDescent="0.25">
      <c r="A23" t="s">
        <v>51</v>
      </c>
      <c r="B23" t="s">
        <v>110</v>
      </c>
      <c r="C23" s="8">
        <v>12284.3</v>
      </c>
      <c r="D23" s="11">
        <v>5.9245844476221936E-2</v>
      </c>
      <c r="E23" s="11"/>
      <c r="F23" s="8">
        <v>3424.4</v>
      </c>
      <c r="G23" s="11">
        <v>4.0523045973611033E-2</v>
      </c>
    </row>
    <row r="24" spans="1:7" x14ac:dyDescent="0.25">
      <c r="A24" t="s">
        <v>52</v>
      </c>
      <c r="B24" t="s">
        <v>111</v>
      </c>
      <c r="C24" s="8">
        <v>16861.7</v>
      </c>
      <c r="D24" s="11">
        <v>8.1322147440612128E-2</v>
      </c>
      <c r="E24" s="11"/>
      <c r="F24" s="8">
        <v>6648.6</v>
      </c>
      <c r="G24" s="11">
        <v>7.8677001360866222E-2</v>
      </c>
    </row>
    <row r="25" spans="1:7" x14ac:dyDescent="0.25">
      <c r="A25" t="s">
        <v>53</v>
      </c>
      <c r="B25" t="s">
        <v>112</v>
      </c>
      <c r="C25" s="8">
        <v>18565.5</v>
      </c>
      <c r="D25" s="11">
        <v>8.9539389759554749E-2</v>
      </c>
      <c r="E25" s="11"/>
      <c r="F25" s="8">
        <v>10138.5</v>
      </c>
      <c r="G25" s="11">
        <v>0.11997514939944381</v>
      </c>
    </row>
    <row r="26" spans="1:7" x14ac:dyDescent="0.25">
      <c r="A26" t="s">
        <v>54</v>
      </c>
      <c r="B26" t="s">
        <v>113</v>
      </c>
      <c r="C26" s="8">
        <v>13424.4</v>
      </c>
      <c r="D26" s="11">
        <v>6.4744422928990158E-2</v>
      </c>
      <c r="E26" s="11"/>
      <c r="F26" s="8">
        <v>6701.9</v>
      </c>
      <c r="G26" s="11">
        <v>7.9307733270220698E-2</v>
      </c>
    </row>
    <row r="27" spans="1:7" x14ac:dyDescent="0.25">
      <c r="A27" t="s">
        <v>55</v>
      </c>
      <c r="B27" t="s">
        <v>114</v>
      </c>
      <c r="C27" s="8">
        <v>2249.6</v>
      </c>
      <c r="D27" s="11">
        <v>1.0849576429565288E-2</v>
      </c>
      <c r="E27" s="11"/>
      <c r="F27" s="8">
        <v>1179.8</v>
      </c>
      <c r="G27" s="11">
        <v>1.3961304064848233E-2</v>
      </c>
    </row>
    <row r="28" spans="1:7" x14ac:dyDescent="0.25">
      <c r="A28" t="s">
        <v>56</v>
      </c>
      <c r="B28" t="s">
        <v>115</v>
      </c>
      <c r="C28" s="8">
        <v>1040.2</v>
      </c>
      <c r="D28" s="11">
        <v>5.0167716047447609E-3</v>
      </c>
      <c r="E28" s="11"/>
      <c r="F28" s="8">
        <v>469.5</v>
      </c>
      <c r="G28" s="11">
        <v>5.5558842672031239E-3</v>
      </c>
    </row>
    <row r="29" spans="1:7" x14ac:dyDescent="0.25">
      <c r="A29" t="s">
        <v>57</v>
      </c>
      <c r="B29" t="s">
        <v>116</v>
      </c>
      <c r="C29" s="8">
        <v>2115.5</v>
      </c>
      <c r="D29" s="11">
        <v>1.0202826696632899E-2</v>
      </c>
      <c r="E29" s="11"/>
      <c r="F29" s="8">
        <v>1134.4000000000001</v>
      </c>
      <c r="G29" s="11">
        <v>1.3424057748062245E-2</v>
      </c>
    </row>
    <row r="30" spans="1:7" x14ac:dyDescent="0.25">
      <c r="A30" t="s">
        <v>58</v>
      </c>
      <c r="B30" t="s">
        <v>117</v>
      </c>
      <c r="C30" s="8">
        <v>3568.3</v>
      </c>
      <c r="D30" s="11">
        <v>1.7209523281302375E-2</v>
      </c>
      <c r="E30" s="11"/>
      <c r="F30" s="8">
        <v>1738.8</v>
      </c>
      <c r="G30" s="11">
        <v>2.0576297260517129E-2</v>
      </c>
    </row>
    <row r="31" spans="1:7" x14ac:dyDescent="0.25">
      <c r="A31" t="s">
        <v>59</v>
      </c>
      <c r="B31" t="s">
        <v>118</v>
      </c>
      <c r="C31" s="8">
        <v>5900.5</v>
      </c>
      <c r="D31" s="11">
        <v>2.8457470538162333E-2</v>
      </c>
      <c r="E31" s="11"/>
      <c r="F31" s="8">
        <v>3249.4</v>
      </c>
      <c r="G31" s="11">
        <v>3.8452162593929355E-2</v>
      </c>
    </row>
    <row r="32" spans="1:7" x14ac:dyDescent="0.25">
      <c r="A32" t="s">
        <v>60</v>
      </c>
      <c r="B32" t="s">
        <v>119</v>
      </c>
      <c r="C32" s="8">
        <v>8286.7000000000007</v>
      </c>
      <c r="D32" s="11">
        <v>3.9965853929089031E-2</v>
      </c>
      <c r="E32" s="11"/>
      <c r="F32" s="8">
        <v>4994.1000000000004</v>
      </c>
      <c r="G32" s="11">
        <v>5.9098278208390038E-2</v>
      </c>
    </row>
    <row r="33" spans="1:7" x14ac:dyDescent="0.25">
      <c r="A33" t="s">
        <v>61</v>
      </c>
      <c r="B33" t="s">
        <v>120</v>
      </c>
      <c r="C33" s="8">
        <v>15901.4</v>
      </c>
      <c r="D33" s="11">
        <v>7.6690724856458697E-2</v>
      </c>
      <c r="E33" s="11"/>
      <c r="F33" s="8">
        <v>6591.6</v>
      </c>
      <c r="G33" s="11">
        <v>7.8002485060055624E-2</v>
      </c>
    </row>
    <row r="34" spans="1:7" x14ac:dyDescent="0.25">
      <c r="A34" t="s">
        <v>62</v>
      </c>
      <c r="B34" t="s">
        <v>121</v>
      </c>
      <c r="C34" s="8">
        <v>7236.7</v>
      </c>
      <c r="D34" s="11">
        <v>3.4901817988902524E-2</v>
      </c>
      <c r="E34" s="11"/>
      <c r="F34" s="8">
        <v>4816.2</v>
      </c>
      <c r="G34" s="11">
        <v>5.6993077332702202E-2</v>
      </c>
    </row>
    <row r="35" spans="1:7" x14ac:dyDescent="0.25">
      <c r="A35" t="s">
        <v>63</v>
      </c>
      <c r="B35" t="s">
        <v>122</v>
      </c>
      <c r="C35" s="8">
        <v>4028.7</v>
      </c>
      <c r="D35" s="11">
        <v>1.9429982468789863E-2</v>
      </c>
      <c r="E35" s="11"/>
      <c r="F35" s="8">
        <v>2945.8</v>
      </c>
      <c r="G35" s="11">
        <v>3.4859475770664457E-2</v>
      </c>
    </row>
    <row r="36" spans="1:7" x14ac:dyDescent="0.25">
      <c r="A36" t="s">
        <v>64</v>
      </c>
      <c r="B36" t="s">
        <v>123</v>
      </c>
      <c r="C36" s="8">
        <v>4625.8</v>
      </c>
      <c r="D36" s="11">
        <v>2.2309730906775922E-2</v>
      </c>
      <c r="E36" s="11"/>
      <c r="F36" s="8">
        <v>2961.9</v>
      </c>
      <c r="G36" s="11">
        <v>3.5049997041595171E-2</v>
      </c>
    </row>
    <row r="37" spans="1:7" x14ac:dyDescent="0.25">
      <c r="A37" t="s">
        <v>65</v>
      </c>
      <c r="B37" t="s">
        <v>124</v>
      </c>
      <c r="C37" s="8">
        <v>4478</v>
      </c>
      <c r="D37" s="11">
        <v>2.1596907562052525E-2</v>
      </c>
      <c r="E37" s="11"/>
      <c r="F37" s="8">
        <v>2941.1</v>
      </c>
      <c r="G37" s="11">
        <v>3.4803857759895862E-2</v>
      </c>
    </row>
    <row r="38" spans="1:7" x14ac:dyDescent="0.25">
      <c r="A38" t="s">
        <v>66</v>
      </c>
      <c r="B38" t="s">
        <v>125</v>
      </c>
      <c r="C38" s="8">
        <v>149.4</v>
      </c>
      <c r="D38" s="11">
        <v>7.2053997091796503E-4</v>
      </c>
      <c r="E38" s="11"/>
      <c r="F38" s="8">
        <v>149.4</v>
      </c>
      <c r="G38" s="11">
        <v>1.7679427252825278E-3</v>
      </c>
    </row>
    <row r="39" spans="1:7" x14ac:dyDescent="0.25">
      <c r="A39" t="s">
        <v>67</v>
      </c>
      <c r="B39" t="s">
        <v>126</v>
      </c>
      <c r="C39" s="8">
        <v>207344.5</v>
      </c>
      <c r="D39" s="11">
        <v>1</v>
      </c>
      <c r="E39" s="11"/>
      <c r="F39" s="8">
        <v>84505</v>
      </c>
      <c r="G39" s="11">
        <v>1</v>
      </c>
    </row>
    <row r="40" spans="1:7" x14ac:dyDescent="0.25">
      <c r="A40" t="s">
        <v>68</v>
      </c>
      <c r="B40" t="s">
        <v>127</v>
      </c>
      <c r="C40" s="8">
        <v>650.4</v>
      </c>
      <c r="D40" s="11">
        <v>3.1368085480926668E-3</v>
      </c>
      <c r="E40" s="11"/>
      <c r="F40" s="8">
        <v>402.3</v>
      </c>
      <c r="G40" s="11">
        <v>4.7606650494053607E-3</v>
      </c>
    </row>
    <row r="41" spans="1:7" x14ac:dyDescent="0.25">
      <c r="A41" t="s">
        <v>69</v>
      </c>
      <c r="B41" t="s">
        <v>128</v>
      </c>
      <c r="C41" s="8">
        <v>79923.600000000006</v>
      </c>
      <c r="D41" s="11">
        <v>0.38546284082770466</v>
      </c>
      <c r="E41" s="11"/>
      <c r="F41" s="8">
        <v>20979.5</v>
      </c>
      <c r="G41" s="11">
        <v>0.24826341636589552</v>
      </c>
    </row>
    <row r="42" spans="1:7" x14ac:dyDescent="0.25">
      <c r="A42" t="s">
        <v>70</v>
      </c>
      <c r="B42" t="s">
        <v>129</v>
      </c>
      <c r="C42" s="8">
        <v>4123.7</v>
      </c>
      <c r="D42" s="11">
        <v>1.988815714909245E-2</v>
      </c>
      <c r="E42" s="11"/>
      <c r="F42" s="8">
        <v>1479.8</v>
      </c>
      <c r="G42" s="11">
        <v>1.7511389858588248E-2</v>
      </c>
    </row>
    <row r="43" spans="1:7" x14ac:dyDescent="0.25">
      <c r="A43" t="s">
        <v>71</v>
      </c>
      <c r="B43" t="s">
        <v>130</v>
      </c>
      <c r="C43" s="8">
        <v>12539.8</v>
      </c>
      <c r="D43" s="11">
        <v>6.047809322166732E-2</v>
      </c>
      <c r="E43" s="11"/>
      <c r="F43" s="8">
        <v>3730.2</v>
      </c>
      <c r="G43" s="11">
        <v>4.4141766759363349E-2</v>
      </c>
    </row>
    <row r="44" spans="1:7" x14ac:dyDescent="0.25">
      <c r="A44" t="s">
        <v>72</v>
      </c>
      <c r="B44" t="s">
        <v>131</v>
      </c>
      <c r="C44" s="8">
        <v>11416</v>
      </c>
      <c r="D44" s="11">
        <v>5.505812789825628E-2</v>
      </c>
      <c r="E44" s="11"/>
      <c r="F44" s="8">
        <v>3603.8</v>
      </c>
      <c r="G44" s="11">
        <v>4.264599727826756E-2</v>
      </c>
    </row>
    <row r="45" spans="1:7" x14ac:dyDescent="0.25">
      <c r="A45" t="s">
        <v>73</v>
      </c>
      <c r="B45" t="s">
        <v>132</v>
      </c>
      <c r="C45" s="8">
        <v>10188</v>
      </c>
      <c r="D45" s="11">
        <v>4.9135617293923878E-2</v>
      </c>
      <c r="E45" s="11"/>
      <c r="F45" s="8">
        <v>1847.1</v>
      </c>
      <c r="G45" s="11">
        <v>2.1857878232057273E-2</v>
      </c>
    </row>
    <row r="46" spans="1:7" x14ac:dyDescent="0.25">
      <c r="A46" t="s">
        <v>74</v>
      </c>
      <c r="B46" t="s">
        <v>133</v>
      </c>
      <c r="C46" s="8">
        <v>27550.1</v>
      </c>
      <c r="D46" s="11">
        <v>0.13287113957688773</v>
      </c>
      <c r="E46" s="11"/>
      <c r="F46" s="8">
        <v>5743</v>
      </c>
      <c r="G46" s="11">
        <v>6.7960475711496354E-2</v>
      </c>
    </row>
    <row r="47" spans="1:7" x14ac:dyDescent="0.25">
      <c r="A47" t="s">
        <v>75</v>
      </c>
      <c r="B47" t="s">
        <v>134</v>
      </c>
      <c r="C47" s="8">
        <v>71052.2</v>
      </c>
      <c r="D47" s="11">
        <v>0.34267704231363744</v>
      </c>
      <c r="E47" s="11"/>
      <c r="F47" s="8">
        <v>36198</v>
      </c>
      <c r="G47" s="11">
        <v>0.42835335187267026</v>
      </c>
    </row>
    <row r="48" spans="1:7" x14ac:dyDescent="0.25">
      <c r="A48" t="s">
        <v>76</v>
      </c>
      <c r="B48" t="s">
        <v>135</v>
      </c>
      <c r="C48" s="8">
        <v>34239.5</v>
      </c>
      <c r="D48" s="11">
        <v>0.16513338911811021</v>
      </c>
      <c r="E48" s="11"/>
      <c r="F48" s="8">
        <v>18020.2</v>
      </c>
      <c r="G48" s="11">
        <v>0.21324418673451276</v>
      </c>
    </row>
    <row r="49" spans="1:7" x14ac:dyDescent="0.25">
      <c r="A49" t="s">
        <v>77</v>
      </c>
      <c r="B49" t="s">
        <v>136</v>
      </c>
      <c r="C49" s="8">
        <v>6724</v>
      </c>
      <c r="D49" s="11">
        <v>3.2429121582680034E-2</v>
      </c>
      <c r="E49" s="11"/>
      <c r="F49" s="8">
        <v>3342.7</v>
      </c>
      <c r="G49" s="11">
        <v>3.9556239275782494E-2</v>
      </c>
    </row>
    <row r="50" spans="1:7" x14ac:dyDescent="0.25">
      <c r="A50" t="s">
        <v>78</v>
      </c>
      <c r="B50" t="s">
        <v>137</v>
      </c>
      <c r="C50" s="8">
        <v>20518.599999999999</v>
      </c>
      <c r="D50" s="11">
        <v>9.8958978897438793E-2</v>
      </c>
      <c r="E50" s="11"/>
      <c r="F50" s="8">
        <v>13814.4</v>
      </c>
      <c r="G50" s="11">
        <v>0.16347435063014024</v>
      </c>
    </row>
    <row r="51" spans="1:7" x14ac:dyDescent="0.25">
      <c r="A51" t="s">
        <v>79</v>
      </c>
      <c r="B51" t="s">
        <v>138</v>
      </c>
      <c r="C51" s="8">
        <v>15891.2</v>
      </c>
      <c r="D51" s="11">
        <v>7.6641531364468315E-2</v>
      </c>
      <c r="E51" s="11"/>
      <c r="F51" s="8">
        <v>10723.8</v>
      </c>
      <c r="G51" s="11">
        <v>0.12690136678303057</v>
      </c>
    </row>
    <row r="52" spans="1:7" x14ac:dyDescent="0.25">
      <c r="A52" t="s">
        <v>80</v>
      </c>
      <c r="B52" t="s">
        <v>139</v>
      </c>
      <c r="C52" s="8">
        <v>4627.3999999999996</v>
      </c>
      <c r="D52" s="11">
        <v>2.2317447532970488E-2</v>
      </c>
      <c r="E52" s="11"/>
      <c r="F52" s="8">
        <v>3090.6</v>
      </c>
      <c r="G52" s="11">
        <v>3.6572983847109636E-2</v>
      </c>
    </row>
    <row r="53" spans="1:7" x14ac:dyDescent="0.25">
      <c r="A53" t="s">
        <v>81</v>
      </c>
      <c r="B53" t="s">
        <v>140</v>
      </c>
      <c r="C53" s="8">
        <v>92858.3</v>
      </c>
      <c r="D53" s="11">
        <v>0.44784549385201922</v>
      </c>
      <c r="E53" s="11"/>
      <c r="F53" s="8">
        <v>24806.2</v>
      </c>
      <c r="G53" s="11">
        <v>0.29354712738891192</v>
      </c>
    </row>
    <row r="54" spans="1:7" x14ac:dyDescent="0.25">
      <c r="A54" t="s">
        <v>82</v>
      </c>
      <c r="B54" t="s">
        <v>141</v>
      </c>
      <c r="C54" s="8">
        <v>91570.8</v>
      </c>
      <c r="D54" s="11">
        <v>0.44163602121107626</v>
      </c>
      <c r="E54" s="11"/>
      <c r="F54" s="8">
        <v>50012.3</v>
      </c>
      <c r="G54" s="11">
        <v>0.59182651914087925</v>
      </c>
    </row>
    <row r="55" spans="1:7" x14ac:dyDescent="0.25">
      <c r="A55" t="s">
        <v>83</v>
      </c>
      <c r="B55" t="s">
        <v>142</v>
      </c>
      <c r="C55" s="8">
        <v>36812.699999999997</v>
      </c>
      <c r="D55" s="11">
        <v>0.17754365319552723</v>
      </c>
      <c r="E55" s="11"/>
      <c r="F55" s="8">
        <v>18177.8</v>
      </c>
      <c r="G55" s="11">
        <v>0.2151091651381575</v>
      </c>
    </row>
    <row r="56" spans="1:7" x14ac:dyDescent="0.25">
      <c r="A56" t="s">
        <v>84</v>
      </c>
      <c r="B56" t="s">
        <v>143</v>
      </c>
      <c r="C56" s="8">
        <v>108432.6</v>
      </c>
      <c r="D56" s="11">
        <v>0.52295865094082561</v>
      </c>
      <c r="E56" s="11"/>
      <c r="F56" s="8">
        <v>56661</v>
      </c>
      <c r="G56" s="11">
        <v>0.67050470386367667</v>
      </c>
    </row>
    <row r="57" spans="1:7" x14ac:dyDescent="0.25">
      <c r="A57" t="s">
        <v>85</v>
      </c>
      <c r="B57" t="s">
        <v>144</v>
      </c>
      <c r="C57" s="8">
        <v>13067.2</v>
      </c>
      <c r="D57" s="11">
        <v>6.3021686131052426E-2</v>
      </c>
      <c r="E57" s="11"/>
      <c r="F57" s="8">
        <v>4186.3</v>
      </c>
      <c r="G57" s="11">
        <v>4.9539080527779424E-2</v>
      </c>
    </row>
    <row r="59" spans="1:7" x14ac:dyDescent="0.25">
      <c r="A59" t="s">
        <v>152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workbookViewId="0">
      <selection activeCell="A13" sqref="A13"/>
    </sheetView>
  </sheetViews>
  <sheetFormatPr defaultRowHeight="15" x14ac:dyDescent="0.25"/>
  <cols>
    <col min="1" max="1" width="72.140625" bestFit="1" customWidth="1"/>
    <col min="2" max="3" width="22.7109375" customWidth="1"/>
  </cols>
  <sheetData>
    <row r="1" spans="1:3" x14ac:dyDescent="0.25">
      <c r="A1" t="s">
        <v>145</v>
      </c>
    </row>
    <row r="3" spans="1:3" x14ac:dyDescent="0.25">
      <c r="A3" s="12" t="s">
        <v>168</v>
      </c>
      <c r="B3" s="12" t="s">
        <v>150</v>
      </c>
      <c r="C3" s="12" t="s">
        <v>151</v>
      </c>
    </row>
    <row r="4" spans="1:3" x14ac:dyDescent="0.25">
      <c r="A4" t="s">
        <v>126</v>
      </c>
      <c r="B4" s="11">
        <v>0.55200000000000005</v>
      </c>
      <c r="C4" s="11">
        <v>0.44800000000000001</v>
      </c>
    </row>
    <row r="5" spans="1:3" x14ac:dyDescent="0.25">
      <c r="A5" t="s">
        <v>90</v>
      </c>
      <c r="B5" s="11">
        <v>0.78500000000000003</v>
      </c>
      <c r="C5" s="11">
        <v>0.215</v>
      </c>
    </row>
    <row r="6" spans="1:3" x14ac:dyDescent="0.25">
      <c r="A6" t="s">
        <v>127</v>
      </c>
      <c r="B6" s="11">
        <v>0.81799999999999995</v>
      </c>
      <c r="C6" s="11">
        <v>0.182</v>
      </c>
    </row>
    <row r="7" spans="1:3" x14ac:dyDescent="0.25">
      <c r="A7" t="s">
        <v>146</v>
      </c>
      <c r="B7" s="11">
        <v>0.81499999999999995</v>
      </c>
      <c r="C7" s="11">
        <v>0.186</v>
      </c>
    </row>
    <row r="8" spans="1:3" x14ac:dyDescent="0.25">
      <c r="A8" t="s">
        <v>92</v>
      </c>
      <c r="B8" s="11">
        <v>0.82</v>
      </c>
      <c r="C8" s="11">
        <v>0.18</v>
      </c>
    </row>
    <row r="9" spans="1:3" x14ac:dyDescent="0.25">
      <c r="A9" t="s">
        <v>147</v>
      </c>
      <c r="B9" s="11">
        <v>0.81899999999999995</v>
      </c>
      <c r="C9" s="11">
        <v>0.18099999999999999</v>
      </c>
    </row>
    <row r="10" spans="1:3" x14ac:dyDescent="0.25">
      <c r="A10" t="s">
        <v>128</v>
      </c>
      <c r="B10" s="11">
        <v>0.47599999999999998</v>
      </c>
      <c r="C10" s="11">
        <v>0.52400000000000002</v>
      </c>
    </row>
    <row r="11" spans="1:3" x14ac:dyDescent="0.25">
      <c r="A11" t="s">
        <v>94</v>
      </c>
      <c r="B11" s="11">
        <v>0.69499999999999995</v>
      </c>
      <c r="C11" s="11">
        <v>0.30499999999999999</v>
      </c>
    </row>
    <row r="12" spans="1:3" x14ac:dyDescent="0.25">
      <c r="A12" t="s">
        <v>95</v>
      </c>
      <c r="B12" s="11">
        <v>0.60899999999999999</v>
      </c>
      <c r="C12" s="11">
        <v>0.39100000000000001</v>
      </c>
    </row>
    <row r="13" spans="1:3" x14ac:dyDescent="0.25">
      <c r="A13" t="s">
        <v>129</v>
      </c>
      <c r="B13" s="11">
        <v>0.70299999999999996</v>
      </c>
      <c r="C13" s="11">
        <v>0.29799999999999999</v>
      </c>
    </row>
    <row r="14" spans="1:3" x14ac:dyDescent="0.25">
      <c r="A14" t="s">
        <v>96</v>
      </c>
      <c r="B14" s="11"/>
      <c r="C14" s="11"/>
    </row>
    <row r="15" spans="1:3" x14ac:dyDescent="0.25">
      <c r="A15" t="s">
        <v>97</v>
      </c>
      <c r="B15" s="11"/>
      <c r="C15" s="11"/>
    </row>
    <row r="16" spans="1:3" x14ac:dyDescent="0.25">
      <c r="A16" t="s">
        <v>130</v>
      </c>
      <c r="B16" s="11">
        <v>0.51100000000000001</v>
      </c>
      <c r="C16" s="11">
        <v>0.48899999999999999</v>
      </c>
    </row>
    <row r="17" spans="1:3" x14ac:dyDescent="0.25">
      <c r="A17" t="s">
        <v>98</v>
      </c>
      <c r="B17" s="11"/>
      <c r="C17" s="11"/>
    </row>
    <row r="18" spans="1:3" x14ac:dyDescent="0.25">
      <c r="A18" t="s">
        <v>99</v>
      </c>
      <c r="B18" s="11"/>
      <c r="C18" s="11"/>
    </row>
    <row r="19" spans="1:3" x14ac:dyDescent="0.25">
      <c r="A19" t="s">
        <v>100</v>
      </c>
      <c r="B19" s="11"/>
      <c r="C19" s="11"/>
    </row>
    <row r="20" spans="1:3" x14ac:dyDescent="0.25">
      <c r="A20" t="s">
        <v>101</v>
      </c>
      <c r="B20" s="11"/>
      <c r="C20" s="11"/>
    </row>
    <row r="21" spans="1:3" x14ac:dyDescent="0.25">
      <c r="A21" t="s">
        <v>131</v>
      </c>
      <c r="B21" s="11">
        <v>0.56299999999999994</v>
      </c>
      <c r="C21" s="11">
        <v>0.437</v>
      </c>
    </row>
    <row r="22" spans="1:3" x14ac:dyDescent="0.25">
      <c r="A22" t="s">
        <v>102</v>
      </c>
      <c r="B22" s="11"/>
      <c r="C22" s="11"/>
    </row>
    <row r="23" spans="1:3" x14ac:dyDescent="0.25">
      <c r="A23" t="s">
        <v>103</v>
      </c>
      <c r="B23" s="11"/>
      <c r="C23" s="11"/>
    </row>
    <row r="24" spans="1:3" x14ac:dyDescent="0.25">
      <c r="A24" t="s">
        <v>132</v>
      </c>
      <c r="B24" s="11">
        <v>0.38100000000000001</v>
      </c>
      <c r="C24" s="11">
        <v>0.61899999999999999</v>
      </c>
    </row>
    <row r="25" spans="1:3" x14ac:dyDescent="0.25">
      <c r="A25" t="s">
        <v>104</v>
      </c>
      <c r="B25" s="11"/>
      <c r="C25" s="11"/>
    </row>
    <row r="26" spans="1:3" x14ac:dyDescent="0.25">
      <c r="A26" t="s">
        <v>105</v>
      </c>
      <c r="B26" s="11"/>
      <c r="C26" s="11"/>
    </row>
    <row r="27" spans="1:3" x14ac:dyDescent="0.25">
      <c r="A27" t="s">
        <v>106</v>
      </c>
      <c r="B27" s="11">
        <v>0.52300000000000002</v>
      </c>
      <c r="C27" s="11">
        <v>0.47799999999999998</v>
      </c>
    </row>
    <row r="28" spans="1:3" x14ac:dyDescent="0.25">
      <c r="A28" t="s">
        <v>133</v>
      </c>
      <c r="B28" s="11">
        <v>0.40600000000000003</v>
      </c>
      <c r="C28" s="11">
        <v>0.59399999999999997</v>
      </c>
    </row>
    <row r="29" spans="1:3" x14ac:dyDescent="0.25">
      <c r="A29" t="s">
        <v>107</v>
      </c>
      <c r="B29" s="11"/>
      <c r="C29" s="11"/>
    </row>
    <row r="30" spans="1:3" x14ac:dyDescent="0.25">
      <c r="A30" t="s">
        <v>108</v>
      </c>
      <c r="B30" s="11"/>
      <c r="C30" s="11"/>
    </row>
    <row r="31" spans="1:3" x14ac:dyDescent="0.25">
      <c r="A31" t="s">
        <v>148</v>
      </c>
      <c r="B31" s="11">
        <v>0.63600000000000001</v>
      </c>
      <c r="C31" s="11">
        <v>0.36399999999999999</v>
      </c>
    </row>
    <row r="32" spans="1:3" x14ac:dyDescent="0.25">
      <c r="A32" t="s">
        <v>110</v>
      </c>
      <c r="B32" s="11">
        <v>0.60499999999999998</v>
      </c>
      <c r="C32" s="11">
        <v>0.39500000000000002</v>
      </c>
    </row>
    <row r="33" spans="1:3" x14ac:dyDescent="0.25">
      <c r="A33" t="s">
        <v>111</v>
      </c>
      <c r="B33" s="11">
        <v>0.70799999999999996</v>
      </c>
      <c r="C33" s="11">
        <v>0.29199999999999998</v>
      </c>
    </row>
    <row r="34" spans="1:3" x14ac:dyDescent="0.25">
      <c r="A34" t="s">
        <v>134</v>
      </c>
      <c r="B34" s="11">
        <v>0.79400000000000004</v>
      </c>
      <c r="C34" s="11">
        <v>0.20599999999999999</v>
      </c>
    </row>
    <row r="35" spans="1:3" x14ac:dyDescent="0.25">
      <c r="A35" t="s">
        <v>135</v>
      </c>
      <c r="B35" s="11">
        <v>0.80100000000000005</v>
      </c>
      <c r="C35" s="11">
        <v>0.19900000000000001</v>
      </c>
    </row>
    <row r="36" spans="1:3" x14ac:dyDescent="0.25">
      <c r="A36" t="s">
        <v>112</v>
      </c>
      <c r="B36" s="11"/>
      <c r="C36" s="11"/>
    </row>
    <row r="37" spans="1:3" x14ac:dyDescent="0.25">
      <c r="A37" t="s">
        <v>113</v>
      </c>
      <c r="B37" s="11"/>
      <c r="C37" s="11"/>
    </row>
    <row r="38" spans="1:3" x14ac:dyDescent="0.25">
      <c r="A38" t="s">
        <v>114</v>
      </c>
      <c r="B38" s="11"/>
      <c r="C38" s="11"/>
    </row>
    <row r="39" spans="1:3" x14ac:dyDescent="0.25">
      <c r="A39" t="s">
        <v>136</v>
      </c>
      <c r="B39" s="11">
        <v>0.77700000000000002</v>
      </c>
      <c r="C39" s="11">
        <v>0.223</v>
      </c>
    </row>
    <row r="40" spans="1:3" x14ac:dyDescent="0.25">
      <c r="A40" t="s">
        <v>115</v>
      </c>
      <c r="B40" s="11"/>
      <c r="C40" s="11"/>
    </row>
    <row r="41" spans="1:3" x14ac:dyDescent="0.25">
      <c r="A41" t="s">
        <v>116</v>
      </c>
      <c r="B41" s="11"/>
      <c r="C41" s="11"/>
    </row>
    <row r="42" spans="1:3" x14ac:dyDescent="0.25">
      <c r="A42" t="s">
        <v>117</v>
      </c>
      <c r="B42" s="11"/>
      <c r="C42" s="11"/>
    </row>
    <row r="43" spans="1:3" x14ac:dyDescent="0.25">
      <c r="A43" t="s">
        <v>118</v>
      </c>
      <c r="B43" s="11">
        <v>0.85199999999999998</v>
      </c>
      <c r="C43" s="11">
        <v>0.14799999999999999</v>
      </c>
    </row>
    <row r="44" spans="1:3" x14ac:dyDescent="0.25">
      <c r="A44" t="s">
        <v>119</v>
      </c>
      <c r="B44" s="11">
        <v>0.86499999999999999</v>
      </c>
      <c r="C44" s="11">
        <v>0.13500000000000001</v>
      </c>
    </row>
    <row r="45" spans="1:3" x14ac:dyDescent="0.25">
      <c r="A45" t="s">
        <v>120</v>
      </c>
      <c r="B45" s="11">
        <v>0.75900000000000001</v>
      </c>
      <c r="C45" s="11">
        <v>0.24099999999999999</v>
      </c>
    </row>
    <row r="46" spans="1:3" x14ac:dyDescent="0.25">
      <c r="A46" t="s">
        <v>137</v>
      </c>
      <c r="B46" s="11">
        <v>0.86899999999999999</v>
      </c>
      <c r="C46" s="11">
        <v>0.13100000000000001</v>
      </c>
    </row>
    <row r="47" spans="1:3" x14ac:dyDescent="0.25">
      <c r="A47" t="s">
        <v>138</v>
      </c>
      <c r="B47" s="11">
        <v>0.86199999999999999</v>
      </c>
      <c r="C47" s="11">
        <v>0.13800000000000001</v>
      </c>
    </row>
    <row r="48" spans="1:3" x14ac:dyDescent="0.25">
      <c r="A48" t="s">
        <v>121</v>
      </c>
      <c r="B48" s="11"/>
      <c r="C48" s="11"/>
    </row>
    <row r="49" spans="1:3" x14ac:dyDescent="0.25">
      <c r="A49" t="s">
        <v>122</v>
      </c>
      <c r="B49" s="11"/>
      <c r="C49" s="11"/>
    </row>
    <row r="50" spans="1:3" x14ac:dyDescent="0.25">
      <c r="A50" t="s">
        <v>123</v>
      </c>
      <c r="B50" s="11"/>
      <c r="C50" s="11"/>
    </row>
    <row r="51" spans="1:3" x14ac:dyDescent="0.25">
      <c r="A51" t="s">
        <v>139</v>
      </c>
      <c r="B51" s="11">
        <v>0.875</v>
      </c>
      <c r="C51" s="11">
        <v>0.125</v>
      </c>
    </row>
    <row r="52" spans="1:3" x14ac:dyDescent="0.25">
      <c r="A52" t="s">
        <v>124</v>
      </c>
      <c r="B52" s="11"/>
      <c r="C52" s="11"/>
    </row>
    <row r="53" spans="1:3" x14ac:dyDescent="0.25">
      <c r="A53" t="s">
        <v>125</v>
      </c>
      <c r="B53" s="11"/>
      <c r="C53" s="11"/>
    </row>
    <row r="54" spans="1:3" x14ac:dyDescent="0.25">
      <c r="A54" t="s">
        <v>149</v>
      </c>
      <c r="B54" s="11">
        <v>0.47799999999999998</v>
      </c>
      <c r="C54" s="11">
        <v>0.52200000000000002</v>
      </c>
    </row>
    <row r="55" spans="1:3" x14ac:dyDescent="0.25">
      <c r="A55" t="s">
        <v>141</v>
      </c>
      <c r="B55" s="11">
        <v>0.79700000000000004</v>
      </c>
      <c r="C55" s="11">
        <v>0.20300000000000001</v>
      </c>
    </row>
    <row r="56" spans="1:3" x14ac:dyDescent="0.25">
      <c r="A56" t="s">
        <v>142</v>
      </c>
      <c r="B56" s="11">
        <v>0.77700000000000002</v>
      </c>
      <c r="C56" s="11">
        <v>0.223</v>
      </c>
    </row>
    <row r="57" spans="1:3" x14ac:dyDescent="0.25">
      <c r="A57" t="s">
        <v>143</v>
      </c>
      <c r="B57" s="11">
        <v>0.79600000000000004</v>
      </c>
      <c r="C57" s="11">
        <v>0.20399999999999999</v>
      </c>
    </row>
    <row r="58" spans="1:3" x14ac:dyDescent="0.25">
      <c r="A58" t="s">
        <v>144</v>
      </c>
      <c r="B58" s="11">
        <v>0.41499999999999998</v>
      </c>
      <c r="C58" s="11">
        <v>0.58499999999999996</v>
      </c>
    </row>
    <row r="60" spans="1:3" x14ac:dyDescent="0.25">
      <c r="A60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D21" sqref="D21"/>
    </sheetView>
  </sheetViews>
  <sheetFormatPr defaultRowHeight="15" x14ac:dyDescent="0.25"/>
  <cols>
    <col min="1" max="1" width="18.5703125" customWidth="1"/>
    <col min="2" max="2" width="15.28515625" bestFit="1" customWidth="1"/>
    <col min="3" max="3" width="54.5703125" bestFit="1" customWidth="1"/>
  </cols>
  <sheetData>
    <row r="1" spans="1:15" x14ac:dyDescent="0.25">
      <c r="A1" s="12" t="s">
        <v>169</v>
      </c>
      <c r="B1" s="12" t="s">
        <v>168</v>
      </c>
      <c r="C1" s="12" t="s">
        <v>315</v>
      </c>
      <c r="D1" s="13">
        <v>2005</v>
      </c>
      <c r="E1" s="13">
        <v>2006</v>
      </c>
      <c r="F1" s="13">
        <v>2007</v>
      </c>
      <c r="G1" s="13">
        <v>2008</v>
      </c>
      <c r="H1" s="13">
        <v>2009</v>
      </c>
      <c r="I1" s="13">
        <v>2010</v>
      </c>
      <c r="J1" s="13">
        <v>2011</v>
      </c>
      <c r="K1" s="13">
        <v>2012</v>
      </c>
      <c r="L1" s="13">
        <v>2013</v>
      </c>
      <c r="M1" s="13">
        <v>2014</v>
      </c>
      <c r="N1" s="13">
        <v>2015</v>
      </c>
      <c r="O1" s="13">
        <v>2016</v>
      </c>
    </row>
    <row r="2" spans="1:15" x14ac:dyDescent="0.25">
      <c r="A2" t="s">
        <v>153</v>
      </c>
      <c r="B2" t="s">
        <v>154</v>
      </c>
      <c r="C2" t="s">
        <v>155</v>
      </c>
      <c r="D2" s="11">
        <v>0.81129999999999991</v>
      </c>
      <c r="E2" s="11">
        <v>0.79720000000000002</v>
      </c>
      <c r="F2" s="11">
        <v>0.78939999999999999</v>
      </c>
      <c r="G2" s="11">
        <v>0.77280000000000004</v>
      </c>
      <c r="H2" s="11">
        <v>0.80599999999999994</v>
      </c>
      <c r="I2" s="11">
        <v>0.78930000000000011</v>
      </c>
      <c r="J2" s="11">
        <v>0.76950000000000007</v>
      </c>
      <c r="K2" s="11">
        <v>0.76910000000000001</v>
      </c>
      <c r="L2" s="11">
        <v>0.77529999999999999</v>
      </c>
      <c r="M2" s="11">
        <v>0.78090000000000004</v>
      </c>
      <c r="N2" s="11">
        <v>0.79859999999999998</v>
      </c>
      <c r="O2" s="11">
        <v>0.8075</v>
      </c>
    </row>
    <row r="3" spans="1:15" x14ac:dyDescent="0.25">
      <c r="A3" t="s">
        <v>156</v>
      </c>
      <c r="B3" t="s">
        <v>154</v>
      </c>
      <c r="C3" t="s">
        <v>155</v>
      </c>
      <c r="D3" s="11">
        <v>0.74519999999999997</v>
      </c>
      <c r="E3" s="11">
        <v>0.7349</v>
      </c>
      <c r="F3" s="11">
        <v>0.73360000000000003</v>
      </c>
      <c r="G3" s="11">
        <v>0.72840000000000005</v>
      </c>
      <c r="H3" s="11">
        <v>0.76690000000000003</v>
      </c>
      <c r="I3" s="11">
        <v>0.7198</v>
      </c>
      <c r="J3" s="11">
        <v>0.7026</v>
      </c>
      <c r="K3" s="11">
        <v>0.70140000000000002</v>
      </c>
      <c r="L3" s="11">
        <v>0.70530000000000004</v>
      </c>
      <c r="M3" s="11">
        <v>0.71290000000000009</v>
      </c>
      <c r="N3" s="11">
        <v>0.73499999999999999</v>
      </c>
      <c r="O3" s="11">
        <v>0.73419999999999996</v>
      </c>
    </row>
    <row r="4" spans="1:15" x14ac:dyDescent="0.25">
      <c r="A4" t="s">
        <v>157</v>
      </c>
      <c r="B4" t="s">
        <v>154</v>
      </c>
      <c r="C4" t="s">
        <v>155</v>
      </c>
      <c r="D4" s="11">
        <v>0.65569999999999995</v>
      </c>
      <c r="E4" s="11">
        <v>0.64370000000000005</v>
      </c>
      <c r="F4" s="11">
        <v>0.63670000000000004</v>
      </c>
      <c r="G4" s="11">
        <v>0.64489999999999992</v>
      </c>
      <c r="H4" s="11">
        <v>0.66670000000000007</v>
      </c>
      <c r="I4" s="11">
        <v>0.62770000000000004</v>
      </c>
      <c r="J4" s="11">
        <v>0.61340000000000006</v>
      </c>
      <c r="K4" s="11">
        <v>0.60729999999999995</v>
      </c>
      <c r="L4" s="11">
        <v>0.6109</v>
      </c>
      <c r="M4" s="11">
        <v>0.60329999999999995</v>
      </c>
      <c r="N4" s="11">
        <v>0.60719999999999996</v>
      </c>
      <c r="O4" s="11">
        <v>0.62329999999999997</v>
      </c>
    </row>
    <row r="5" spans="1:15" x14ac:dyDescent="0.25">
      <c r="A5" t="s">
        <v>158</v>
      </c>
      <c r="B5" t="s">
        <v>154</v>
      </c>
      <c r="C5" t="s">
        <v>155</v>
      </c>
      <c r="D5" s="11">
        <v>0.81359999999999999</v>
      </c>
      <c r="E5" s="11">
        <v>0.79569999999999996</v>
      </c>
      <c r="F5" s="11">
        <v>0.78939999999999999</v>
      </c>
      <c r="G5" s="11">
        <v>0.78620000000000001</v>
      </c>
      <c r="H5" s="11">
        <v>0.81889999999999996</v>
      </c>
      <c r="I5" s="11">
        <v>0.78489999999999993</v>
      </c>
      <c r="J5" s="11">
        <v>0.7681</v>
      </c>
      <c r="K5" s="11">
        <v>0.76900000000000002</v>
      </c>
      <c r="L5" s="11">
        <v>0.77599999999999991</v>
      </c>
      <c r="M5" s="11">
        <v>0.78280000000000005</v>
      </c>
      <c r="N5" s="11">
        <v>0.79010000000000002</v>
      </c>
      <c r="O5" s="11">
        <v>0.7974</v>
      </c>
    </row>
    <row r="6" spans="1:15" x14ac:dyDescent="0.25">
      <c r="A6" t="s">
        <v>159</v>
      </c>
      <c r="B6" t="s">
        <v>154</v>
      </c>
      <c r="C6" t="s">
        <v>155</v>
      </c>
      <c r="D6" s="11">
        <v>0.55990000000000006</v>
      </c>
      <c r="E6" s="11">
        <v>0.53770000000000007</v>
      </c>
      <c r="F6" s="11">
        <v>0.54139999999999999</v>
      </c>
      <c r="G6" s="11">
        <v>0.53310000000000002</v>
      </c>
      <c r="H6" s="11">
        <v>0.56509999999999994</v>
      </c>
      <c r="I6" s="11">
        <v>0.5252</v>
      </c>
      <c r="J6" s="11">
        <v>0.52170000000000005</v>
      </c>
      <c r="K6" s="11">
        <v>0.53</v>
      </c>
      <c r="L6" s="11">
        <v>0.5393</v>
      </c>
      <c r="M6" s="11">
        <v>0.54</v>
      </c>
      <c r="N6" s="11">
        <v>0.56899999999999995</v>
      </c>
      <c r="O6" s="11">
        <v>0.55859999999999999</v>
      </c>
    </row>
    <row r="7" spans="1:15" x14ac:dyDescent="0.25">
      <c r="A7" t="s">
        <v>160</v>
      </c>
      <c r="B7" t="s">
        <v>154</v>
      </c>
      <c r="C7" t="s">
        <v>155</v>
      </c>
      <c r="D7" s="11">
        <v>0.75319999999999998</v>
      </c>
      <c r="E7" s="11">
        <v>0.72840000000000005</v>
      </c>
      <c r="F7" s="11">
        <v>0.72349999999999992</v>
      </c>
      <c r="G7" s="11">
        <v>0.72189999999999999</v>
      </c>
      <c r="H7" s="11">
        <v>0.75639999999999996</v>
      </c>
      <c r="I7" s="11">
        <v>0.73099999999999998</v>
      </c>
      <c r="J7" s="11">
        <v>0.71599999999999997</v>
      </c>
      <c r="K7" s="11">
        <v>0.72659999999999991</v>
      </c>
      <c r="L7" s="11">
        <v>0.72680000000000011</v>
      </c>
      <c r="M7" s="11">
        <v>0.72519999999999996</v>
      </c>
      <c r="N7" s="11">
        <v>0.73360000000000003</v>
      </c>
      <c r="O7" s="11">
        <v>0.73099999999999998</v>
      </c>
    </row>
    <row r="8" spans="1:15" x14ac:dyDescent="0.25">
      <c r="A8" t="s">
        <v>161</v>
      </c>
      <c r="B8" t="s">
        <v>154</v>
      </c>
      <c r="C8" t="s">
        <v>155</v>
      </c>
      <c r="D8" s="11">
        <v>0.57009999999999994</v>
      </c>
      <c r="E8" s="11">
        <v>0.53520000000000001</v>
      </c>
      <c r="F8" s="11">
        <v>0.53900000000000003</v>
      </c>
      <c r="G8" s="11">
        <v>0.54949999999999999</v>
      </c>
      <c r="H8" s="11">
        <v>0.58109999999999995</v>
      </c>
      <c r="I8" s="11">
        <v>0.56119999999999992</v>
      </c>
      <c r="J8" s="11">
        <v>0.53259999999999996</v>
      </c>
      <c r="K8" s="11">
        <v>0.53390000000000004</v>
      </c>
      <c r="L8" s="11">
        <v>0.5323</v>
      </c>
      <c r="M8" s="11">
        <v>0.54079999999999995</v>
      </c>
      <c r="N8" s="11">
        <v>0.55220000000000002</v>
      </c>
      <c r="O8" s="11">
        <v>0.55490000000000006</v>
      </c>
    </row>
    <row r="9" spans="1:15" x14ac:dyDescent="0.25">
      <c r="A9" t="s">
        <v>162</v>
      </c>
      <c r="B9" t="s">
        <v>154</v>
      </c>
      <c r="C9" t="s">
        <v>155</v>
      </c>
      <c r="D9" s="11">
        <v>0.77870000000000006</v>
      </c>
      <c r="E9" s="11">
        <v>0.76180000000000003</v>
      </c>
      <c r="F9" s="11">
        <v>0.75659999999999994</v>
      </c>
      <c r="G9" s="11">
        <v>0.74670000000000003</v>
      </c>
      <c r="H9" s="11">
        <v>0.77739999999999998</v>
      </c>
      <c r="I9" s="11">
        <v>0.75049999999999994</v>
      </c>
      <c r="J9" s="11">
        <v>0.73480000000000001</v>
      </c>
      <c r="K9" s="11">
        <v>0.73269999999999991</v>
      </c>
      <c r="L9" s="11">
        <v>0.7399</v>
      </c>
      <c r="M9" s="11">
        <v>0.74419999999999997</v>
      </c>
      <c r="N9" s="11">
        <v>0.75439999999999996</v>
      </c>
      <c r="O9" s="11">
        <v>0.75659999999999994</v>
      </c>
    </row>
    <row r="10" spans="1:15" x14ac:dyDescent="0.25">
      <c r="A10" t="s">
        <v>163</v>
      </c>
      <c r="B10" t="s">
        <v>154</v>
      </c>
      <c r="C10" t="s">
        <v>155</v>
      </c>
      <c r="D10" s="11">
        <v>0.81400000000000006</v>
      </c>
      <c r="E10" s="11">
        <v>0.80159999999999998</v>
      </c>
      <c r="F10" s="11">
        <v>0.79630000000000001</v>
      </c>
      <c r="G10" s="11">
        <v>0.78480000000000005</v>
      </c>
      <c r="H10" s="11">
        <v>0.8125</v>
      </c>
      <c r="I10" s="11">
        <v>0.79700000000000004</v>
      </c>
      <c r="J10" s="11">
        <v>0.78449999999999998</v>
      </c>
      <c r="K10" s="11">
        <v>0.78489999999999993</v>
      </c>
      <c r="L10" s="11">
        <v>0.78769999999999996</v>
      </c>
      <c r="M10" s="11">
        <v>0.79290000000000005</v>
      </c>
      <c r="N10" s="11">
        <v>0.81040000000000001</v>
      </c>
      <c r="O10" s="11">
        <v>0.81959999999999988</v>
      </c>
    </row>
    <row r="11" spans="1:15" x14ac:dyDescent="0.25">
      <c r="A11" t="s">
        <v>164</v>
      </c>
      <c r="B11" t="s">
        <v>154</v>
      </c>
      <c r="C11" t="s">
        <v>155</v>
      </c>
      <c r="D11" s="11">
        <v>0.78500000000000003</v>
      </c>
      <c r="E11" s="11">
        <v>0.76900000000000002</v>
      </c>
      <c r="F11" s="11">
        <v>0.76400000000000001</v>
      </c>
      <c r="G11" s="11">
        <v>0.755</v>
      </c>
      <c r="H11" s="11">
        <v>0.78600000000000003</v>
      </c>
      <c r="I11" s="11">
        <v>0.75800000000000001</v>
      </c>
      <c r="J11" s="11">
        <v>0.74299999999999999</v>
      </c>
      <c r="K11" s="11">
        <v>0.74099999999999999</v>
      </c>
      <c r="L11" s="11">
        <v>0.749</v>
      </c>
      <c r="M11" s="11">
        <v>0.753</v>
      </c>
      <c r="N11" s="11">
        <v>0.76200000000000001</v>
      </c>
      <c r="O11" s="11">
        <v>0.76400000000000001</v>
      </c>
    </row>
    <row r="13" spans="1:15" x14ac:dyDescent="0.25">
      <c r="A13" s="12" t="s">
        <v>169</v>
      </c>
      <c r="B13" s="12" t="s">
        <v>168</v>
      </c>
      <c r="C13" s="12" t="s">
        <v>316</v>
      </c>
      <c r="D13" s="13">
        <v>2005</v>
      </c>
      <c r="E13" s="13">
        <v>2006</v>
      </c>
      <c r="F13" s="13">
        <v>2007</v>
      </c>
      <c r="G13" s="13">
        <v>2008</v>
      </c>
      <c r="H13" s="13">
        <v>2009</v>
      </c>
      <c r="I13" s="13">
        <v>2010</v>
      </c>
      <c r="J13" s="13">
        <v>2011</v>
      </c>
      <c r="K13" s="13">
        <v>2012</v>
      </c>
      <c r="L13" s="13">
        <v>2013</v>
      </c>
      <c r="M13" s="13">
        <v>2014</v>
      </c>
      <c r="N13" s="13">
        <v>2015</v>
      </c>
      <c r="O13" s="13">
        <v>2016</v>
      </c>
    </row>
    <row r="14" spans="1:15" x14ac:dyDescent="0.25">
      <c r="A14" t="s">
        <v>153</v>
      </c>
      <c r="B14" t="s">
        <v>154</v>
      </c>
      <c r="C14" t="s">
        <v>165</v>
      </c>
      <c r="D14" s="11">
        <v>0.18870000000000001</v>
      </c>
      <c r="E14" s="11">
        <v>0.20280000000000001</v>
      </c>
      <c r="F14" s="11">
        <v>0.21059999999999998</v>
      </c>
      <c r="G14" s="11">
        <v>0.22719999999999999</v>
      </c>
      <c r="H14" s="11">
        <v>0.19399999999999998</v>
      </c>
      <c r="I14" s="11">
        <v>0.2107</v>
      </c>
      <c r="J14" s="11">
        <v>0.23050000000000001</v>
      </c>
      <c r="K14" s="11">
        <v>0.23089999999999999</v>
      </c>
      <c r="L14" s="11">
        <v>0.22469999999999998</v>
      </c>
      <c r="M14" s="11">
        <v>0.21909999999999999</v>
      </c>
      <c r="N14" s="11">
        <v>0.2014</v>
      </c>
      <c r="O14" s="11">
        <v>0.1925</v>
      </c>
    </row>
    <row r="15" spans="1:15" x14ac:dyDescent="0.25">
      <c r="A15" t="s">
        <v>156</v>
      </c>
      <c r="B15" t="s">
        <v>154</v>
      </c>
      <c r="C15" t="s">
        <v>165</v>
      </c>
      <c r="D15" s="11">
        <v>0.25480000000000003</v>
      </c>
      <c r="E15" s="11">
        <v>0.2651</v>
      </c>
      <c r="F15" s="11">
        <v>0.26640000000000003</v>
      </c>
      <c r="G15" s="11">
        <v>0.27160000000000001</v>
      </c>
      <c r="H15" s="11">
        <v>0.23309999999999997</v>
      </c>
      <c r="I15" s="11">
        <v>0.2802</v>
      </c>
      <c r="J15" s="11">
        <v>0.2974</v>
      </c>
      <c r="K15" s="11">
        <v>0.29859999999999998</v>
      </c>
      <c r="L15" s="11">
        <v>0.29469999999999996</v>
      </c>
      <c r="M15" s="11">
        <v>0.28710000000000002</v>
      </c>
      <c r="N15" s="11">
        <v>0.26500000000000001</v>
      </c>
      <c r="O15" s="11">
        <v>0.26579999999999998</v>
      </c>
    </row>
    <row r="16" spans="1:15" x14ac:dyDescent="0.25">
      <c r="A16" t="s">
        <v>157</v>
      </c>
      <c r="B16" t="s">
        <v>154</v>
      </c>
      <c r="C16" t="s">
        <v>165</v>
      </c>
      <c r="D16" s="11">
        <v>0.34429999999999999</v>
      </c>
      <c r="E16" s="11">
        <v>0.35630000000000001</v>
      </c>
      <c r="F16" s="11">
        <v>0.36329999999999996</v>
      </c>
      <c r="G16" s="11">
        <v>0.35509999999999997</v>
      </c>
      <c r="H16" s="11">
        <v>0.33329999999999999</v>
      </c>
      <c r="I16" s="11">
        <v>0.37229999999999996</v>
      </c>
      <c r="J16" s="11">
        <v>0.38659999999999994</v>
      </c>
      <c r="K16" s="11">
        <v>0.39270000000000005</v>
      </c>
      <c r="L16" s="11">
        <v>0.38909999999999995</v>
      </c>
      <c r="M16" s="11">
        <v>0.3967</v>
      </c>
      <c r="N16" s="11">
        <v>0.39280000000000004</v>
      </c>
      <c r="O16" s="11">
        <v>0.37670000000000003</v>
      </c>
    </row>
    <row r="17" spans="1:15" x14ac:dyDescent="0.25">
      <c r="A17" t="s">
        <v>158</v>
      </c>
      <c r="B17" t="s">
        <v>154</v>
      </c>
      <c r="C17" t="s">
        <v>165</v>
      </c>
      <c r="D17" s="11">
        <v>0.18640000000000001</v>
      </c>
      <c r="E17" s="11">
        <v>0.20430000000000001</v>
      </c>
      <c r="F17" s="11">
        <v>0.21059999999999998</v>
      </c>
      <c r="G17" s="11">
        <v>0.21379999999999999</v>
      </c>
      <c r="H17" s="11">
        <v>0.18109999999999998</v>
      </c>
      <c r="I17" s="11">
        <v>0.21510000000000001</v>
      </c>
      <c r="J17" s="11">
        <v>0.23190000000000002</v>
      </c>
      <c r="K17" s="11">
        <v>0.23100000000000001</v>
      </c>
      <c r="L17" s="11">
        <v>0.22399999999999998</v>
      </c>
      <c r="M17" s="11">
        <v>0.21719999999999998</v>
      </c>
      <c r="N17" s="11">
        <v>0.20989999999999998</v>
      </c>
      <c r="O17" s="11">
        <v>0.2026</v>
      </c>
    </row>
    <row r="18" spans="1:15" x14ac:dyDescent="0.25">
      <c r="A18" t="s">
        <v>159</v>
      </c>
      <c r="B18" t="s">
        <v>154</v>
      </c>
      <c r="C18" t="s">
        <v>165</v>
      </c>
      <c r="D18" s="11">
        <v>0.44009999999999999</v>
      </c>
      <c r="E18" s="11">
        <v>0.46229999999999999</v>
      </c>
      <c r="F18" s="11">
        <v>0.45860000000000001</v>
      </c>
      <c r="G18" s="11">
        <v>0.46689999999999998</v>
      </c>
      <c r="H18" s="11">
        <v>0.43490000000000001</v>
      </c>
      <c r="I18" s="11">
        <v>0.47479999999999994</v>
      </c>
      <c r="J18" s="11">
        <v>0.4783</v>
      </c>
      <c r="K18" s="11">
        <v>0.47</v>
      </c>
      <c r="L18" s="11">
        <v>0.4607</v>
      </c>
      <c r="M18" s="11">
        <v>0.46</v>
      </c>
      <c r="N18" s="11">
        <v>0.43099999999999999</v>
      </c>
      <c r="O18" s="11">
        <v>0.44140000000000001</v>
      </c>
    </row>
    <row r="19" spans="1:15" x14ac:dyDescent="0.25">
      <c r="A19" t="s">
        <v>160</v>
      </c>
      <c r="B19" t="s">
        <v>154</v>
      </c>
      <c r="C19" t="s">
        <v>165</v>
      </c>
      <c r="D19" s="11">
        <v>0.24679999999999999</v>
      </c>
      <c r="E19" s="11">
        <v>0.27160000000000001</v>
      </c>
      <c r="F19" s="11">
        <v>0.27649999999999997</v>
      </c>
      <c r="G19" s="11">
        <v>0.27810000000000001</v>
      </c>
      <c r="H19" s="11">
        <v>0.24359999999999998</v>
      </c>
      <c r="I19" s="11">
        <v>0.26899999999999996</v>
      </c>
      <c r="J19" s="11">
        <v>0.28399999999999997</v>
      </c>
      <c r="K19" s="11">
        <v>0.27339999999999998</v>
      </c>
      <c r="L19" s="11">
        <v>0.2732</v>
      </c>
      <c r="M19" s="11">
        <v>0.27479999999999999</v>
      </c>
      <c r="N19" s="11">
        <v>0.26640000000000003</v>
      </c>
      <c r="O19" s="11">
        <v>0.26899999999999996</v>
      </c>
    </row>
    <row r="20" spans="1:15" x14ac:dyDescent="0.25">
      <c r="A20" t="s">
        <v>161</v>
      </c>
      <c r="B20" t="s">
        <v>154</v>
      </c>
      <c r="C20" t="s">
        <v>165</v>
      </c>
      <c r="D20" s="11">
        <v>0.4299</v>
      </c>
      <c r="E20" s="11">
        <v>0.46479999999999999</v>
      </c>
      <c r="F20" s="11">
        <v>0.46100000000000002</v>
      </c>
      <c r="G20" s="11">
        <v>0.45049999999999996</v>
      </c>
      <c r="H20" s="11">
        <v>0.41889999999999999</v>
      </c>
      <c r="I20" s="11">
        <v>0.43880000000000002</v>
      </c>
      <c r="J20" s="11">
        <v>0.46740000000000004</v>
      </c>
      <c r="K20" s="11">
        <v>0.46610000000000001</v>
      </c>
      <c r="L20" s="11">
        <v>0.4677</v>
      </c>
      <c r="M20" s="11">
        <v>0.4592</v>
      </c>
      <c r="N20" s="11">
        <v>0.44780000000000003</v>
      </c>
      <c r="O20" s="11">
        <v>0.4451</v>
      </c>
    </row>
    <row r="21" spans="1:15" x14ac:dyDescent="0.25">
      <c r="A21" t="s">
        <v>166</v>
      </c>
      <c r="B21" t="s">
        <v>154</v>
      </c>
      <c r="C21" t="s">
        <v>165</v>
      </c>
      <c r="D21" s="11">
        <v>0.2213</v>
      </c>
      <c r="E21" s="11">
        <v>0.2382</v>
      </c>
      <c r="F21" s="11">
        <v>0.24340000000000001</v>
      </c>
      <c r="G21" s="11">
        <v>0.25329999999999997</v>
      </c>
      <c r="H21" s="11">
        <v>0.22260000000000002</v>
      </c>
      <c r="I21" s="11">
        <v>0.2495</v>
      </c>
      <c r="J21" s="11">
        <v>0.26519999999999999</v>
      </c>
      <c r="K21" s="11">
        <v>0.26729999999999998</v>
      </c>
      <c r="L21" s="11">
        <v>0.2601</v>
      </c>
      <c r="M21" s="11">
        <v>0.25579999999999997</v>
      </c>
      <c r="N21" s="11">
        <v>0.24559999999999998</v>
      </c>
      <c r="O21" s="11">
        <v>0.24340000000000001</v>
      </c>
    </row>
    <row r="22" spans="1:15" x14ac:dyDescent="0.25">
      <c r="A22" t="s">
        <v>167</v>
      </c>
      <c r="B22" t="s">
        <v>154</v>
      </c>
      <c r="C22" t="s">
        <v>165</v>
      </c>
      <c r="D22" s="11">
        <v>0.18600000000000003</v>
      </c>
      <c r="E22" s="11">
        <v>0.19839999999999999</v>
      </c>
      <c r="F22" s="11">
        <v>0.20370000000000002</v>
      </c>
      <c r="G22" s="11">
        <v>0.2152</v>
      </c>
      <c r="H22" s="11">
        <v>0.1875</v>
      </c>
      <c r="I22" s="11">
        <v>0.20300000000000001</v>
      </c>
      <c r="J22" s="11">
        <v>0.2155</v>
      </c>
      <c r="K22" s="11">
        <v>0.21510000000000001</v>
      </c>
      <c r="L22" s="11">
        <v>0.21230000000000002</v>
      </c>
      <c r="M22" s="11">
        <v>0.20710000000000001</v>
      </c>
      <c r="N22" s="11">
        <v>0.18960000000000002</v>
      </c>
      <c r="O22" s="11">
        <v>0.1804</v>
      </c>
    </row>
    <row r="23" spans="1:15" x14ac:dyDescent="0.25">
      <c r="A23" t="s">
        <v>164</v>
      </c>
      <c r="B23" t="s">
        <v>154</v>
      </c>
      <c r="C23" t="s">
        <v>165</v>
      </c>
      <c r="D23" s="11">
        <v>0.215</v>
      </c>
      <c r="E23" s="11">
        <v>0.23100000000000001</v>
      </c>
      <c r="F23" s="11">
        <v>0.23599999999999999</v>
      </c>
      <c r="G23" s="11">
        <v>0.245</v>
      </c>
      <c r="H23" s="11">
        <v>0.214</v>
      </c>
      <c r="I23" s="11">
        <v>0.24199999999999999</v>
      </c>
      <c r="J23" s="11">
        <v>0.25700000000000001</v>
      </c>
      <c r="K23" s="11">
        <v>0.25900000000000001</v>
      </c>
      <c r="L23" s="11">
        <v>0.251</v>
      </c>
      <c r="M23" s="11">
        <v>0.247</v>
      </c>
      <c r="N23" s="11">
        <v>0.23799999999999999</v>
      </c>
      <c r="O23" s="11">
        <v>0.23699999999999999</v>
      </c>
    </row>
    <row r="25" spans="1:15" x14ac:dyDescent="0.25">
      <c r="A25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D1" sqref="D1"/>
    </sheetView>
  </sheetViews>
  <sheetFormatPr defaultRowHeight="15" x14ac:dyDescent="0.25"/>
  <cols>
    <col min="1" max="1" width="26.42578125" bestFit="1" customWidth="1"/>
    <col min="2" max="2" width="12.7109375" customWidth="1"/>
    <col min="3" max="3" width="19" bestFit="1" customWidth="1"/>
    <col min="4" max="4" width="31.42578125" bestFit="1" customWidth="1"/>
    <col min="5" max="5" width="45.140625" bestFit="1" customWidth="1"/>
  </cols>
  <sheetData>
    <row r="1" spans="1:5" ht="30" x14ac:dyDescent="0.25">
      <c r="A1" s="12" t="s">
        <v>170</v>
      </c>
      <c r="B1" s="12" t="s">
        <v>171</v>
      </c>
      <c r="C1" s="12" t="s">
        <v>172</v>
      </c>
      <c r="D1" s="13" t="s">
        <v>317</v>
      </c>
      <c r="E1" s="13" t="s">
        <v>318</v>
      </c>
    </row>
    <row r="2" spans="1:5" x14ac:dyDescent="0.25">
      <c r="A2" t="s">
        <v>173</v>
      </c>
      <c r="B2" t="s">
        <v>174</v>
      </c>
      <c r="C2" t="s">
        <v>175</v>
      </c>
      <c r="D2" s="11">
        <v>0.21180927077855</v>
      </c>
      <c r="E2" s="11">
        <v>0.10050000000000001</v>
      </c>
    </row>
    <row r="3" spans="1:5" x14ac:dyDescent="0.25">
      <c r="A3" t="s">
        <v>176</v>
      </c>
      <c r="B3" t="s">
        <v>177</v>
      </c>
      <c r="C3" t="s">
        <v>156</v>
      </c>
      <c r="D3" s="11">
        <v>0.52342586867376906</v>
      </c>
      <c r="E3" s="11">
        <v>0.26579999999999998</v>
      </c>
    </row>
    <row r="4" spans="1:5" x14ac:dyDescent="0.25">
      <c r="A4" t="s">
        <v>178</v>
      </c>
      <c r="B4" t="s">
        <v>179</v>
      </c>
      <c r="C4" t="s">
        <v>180</v>
      </c>
      <c r="D4" s="11">
        <v>0.82732715864897399</v>
      </c>
      <c r="E4" s="11">
        <v>0.33850000000000002</v>
      </c>
    </row>
    <row r="5" spans="1:5" x14ac:dyDescent="0.25">
      <c r="A5" t="s">
        <v>181</v>
      </c>
      <c r="B5" t="s">
        <v>182</v>
      </c>
      <c r="C5" t="s">
        <v>183</v>
      </c>
      <c r="D5" s="11">
        <v>0.31181876943511599</v>
      </c>
      <c r="E5" s="11">
        <v>0.2064</v>
      </c>
    </row>
    <row r="6" spans="1:5" x14ac:dyDescent="0.25">
      <c r="A6" t="s">
        <v>184</v>
      </c>
      <c r="B6" t="s">
        <v>185</v>
      </c>
      <c r="C6" t="s">
        <v>186</v>
      </c>
      <c r="D6" s="11">
        <v>0.281599027723613</v>
      </c>
      <c r="E6" s="11">
        <v>0.12380000000000001</v>
      </c>
    </row>
    <row r="7" spans="1:5" x14ac:dyDescent="0.25">
      <c r="A7" t="s">
        <v>187</v>
      </c>
      <c r="B7" t="s">
        <v>188</v>
      </c>
      <c r="C7" t="s">
        <v>189</v>
      </c>
      <c r="D7" s="11">
        <v>0.79555619873363792</v>
      </c>
      <c r="E7" s="11">
        <v>0.37670000000000003</v>
      </c>
    </row>
    <row r="8" spans="1:5" x14ac:dyDescent="0.25">
      <c r="A8" t="s">
        <v>190</v>
      </c>
      <c r="B8" t="s">
        <v>191</v>
      </c>
      <c r="C8" t="s">
        <v>192</v>
      </c>
      <c r="D8" s="11">
        <v>0.535939160543487</v>
      </c>
      <c r="E8" s="11">
        <v>0.28100000000000003</v>
      </c>
    </row>
    <row r="9" spans="1:5" x14ac:dyDescent="0.25">
      <c r="A9" t="s">
        <v>193</v>
      </c>
      <c r="B9" t="s">
        <v>194</v>
      </c>
      <c r="C9" t="s">
        <v>195</v>
      </c>
      <c r="D9" s="11">
        <v>0.77599785926504095</v>
      </c>
      <c r="E9" s="11">
        <v>0.34470000000000001</v>
      </c>
    </row>
    <row r="10" spans="1:5" x14ac:dyDescent="0.25">
      <c r="A10" t="s">
        <v>196</v>
      </c>
      <c r="B10" t="s">
        <v>197</v>
      </c>
      <c r="C10" t="s">
        <v>198</v>
      </c>
      <c r="D10" s="11">
        <v>0.35867507740439597</v>
      </c>
      <c r="E10" s="11">
        <v>0.2591</v>
      </c>
    </row>
    <row r="11" spans="1:5" x14ac:dyDescent="0.25">
      <c r="A11" t="s">
        <v>199</v>
      </c>
      <c r="B11" t="s">
        <v>200</v>
      </c>
      <c r="C11" t="s">
        <v>201</v>
      </c>
      <c r="D11" s="11">
        <v>0.30247537183394502</v>
      </c>
      <c r="E11" s="11">
        <v>0.22059999999999999</v>
      </c>
    </row>
    <row r="12" spans="1:5" x14ac:dyDescent="0.25">
      <c r="A12" t="s">
        <v>202</v>
      </c>
      <c r="B12" t="s">
        <v>203</v>
      </c>
      <c r="C12" t="s">
        <v>158</v>
      </c>
      <c r="D12" s="11">
        <v>0.45897048817153296</v>
      </c>
      <c r="E12" s="11">
        <v>0.2026</v>
      </c>
    </row>
    <row r="13" spans="1:5" x14ac:dyDescent="0.25">
      <c r="A13" t="s">
        <v>204</v>
      </c>
      <c r="B13" t="s">
        <v>205</v>
      </c>
      <c r="C13" t="s">
        <v>206</v>
      </c>
      <c r="D13" s="11">
        <v>0.300637459414758</v>
      </c>
      <c r="E13" s="11">
        <v>0.215</v>
      </c>
    </row>
    <row r="14" spans="1:5" x14ac:dyDescent="0.25">
      <c r="A14" t="s">
        <v>207</v>
      </c>
      <c r="B14" t="s">
        <v>208</v>
      </c>
      <c r="C14" t="s">
        <v>159</v>
      </c>
      <c r="D14" s="11">
        <v>0.89726205415960802</v>
      </c>
      <c r="E14" s="11">
        <v>0.44140000000000001</v>
      </c>
    </row>
    <row r="15" spans="1:5" x14ac:dyDescent="0.25">
      <c r="A15" t="s">
        <v>209</v>
      </c>
      <c r="B15" t="s">
        <v>210</v>
      </c>
      <c r="C15" t="s">
        <v>211</v>
      </c>
      <c r="D15" s="11">
        <v>0.47637327197947898</v>
      </c>
      <c r="E15" s="11">
        <v>0.20319999999999999</v>
      </c>
    </row>
    <row r="16" spans="1:5" x14ac:dyDescent="0.25">
      <c r="A16" t="s">
        <v>212</v>
      </c>
      <c r="B16" t="s">
        <v>213</v>
      </c>
      <c r="C16" t="s">
        <v>214</v>
      </c>
      <c r="D16" s="11">
        <v>1.2012793113087199</v>
      </c>
      <c r="E16" s="11">
        <v>0.41670000000000001</v>
      </c>
    </row>
    <row r="17" spans="1:5" x14ac:dyDescent="0.25">
      <c r="A17" t="s">
        <v>215</v>
      </c>
      <c r="B17" t="s">
        <v>216</v>
      </c>
      <c r="C17" t="s">
        <v>217</v>
      </c>
      <c r="D17" s="11">
        <v>0.29943529423792703</v>
      </c>
      <c r="E17" s="11">
        <v>0.17190000000000003</v>
      </c>
    </row>
    <row r="18" spans="1:5" x14ac:dyDescent="0.25">
      <c r="A18" t="s">
        <v>218</v>
      </c>
      <c r="B18" t="s">
        <v>219</v>
      </c>
      <c r="C18" t="s">
        <v>220</v>
      </c>
      <c r="D18" s="11">
        <v>0.29623700456378899</v>
      </c>
      <c r="E18" s="11">
        <v>0.21969999999999998</v>
      </c>
    </row>
    <row r="19" spans="1:5" x14ac:dyDescent="0.25">
      <c r="A19" t="s">
        <v>221</v>
      </c>
      <c r="B19" t="s">
        <v>222</v>
      </c>
      <c r="C19" t="s">
        <v>223</v>
      </c>
      <c r="D19" s="11">
        <v>0.16252763129810799</v>
      </c>
      <c r="E19" s="11">
        <v>0.11380000000000001</v>
      </c>
    </row>
    <row r="20" spans="1:5" x14ac:dyDescent="0.25">
      <c r="A20" t="s">
        <v>224</v>
      </c>
      <c r="B20" t="s">
        <v>225</v>
      </c>
      <c r="C20" t="s">
        <v>226</v>
      </c>
      <c r="D20" s="11">
        <v>0.42284201473273597</v>
      </c>
      <c r="E20" s="11">
        <v>0.30370000000000003</v>
      </c>
    </row>
    <row r="21" spans="1:5" x14ac:dyDescent="0.25">
      <c r="A21" t="s">
        <v>227</v>
      </c>
      <c r="B21" t="s">
        <v>228</v>
      </c>
      <c r="C21" t="s">
        <v>229</v>
      </c>
      <c r="D21" s="11">
        <v>0.59978976489158398</v>
      </c>
      <c r="E21" s="11">
        <v>0.20739999999999997</v>
      </c>
    </row>
    <row r="22" spans="1:5" x14ac:dyDescent="0.25">
      <c r="A22" t="s">
        <v>230</v>
      </c>
      <c r="B22" t="s">
        <v>231</v>
      </c>
      <c r="C22" t="s">
        <v>232</v>
      </c>
      <c r="D22" s="11">
        <v>0.74104365906350789</v>
      </c>
      <c r="E22" s="11">
        <v>0.29430000000000001</v>
      </c>
    </row>
    <row r="23" spans="1:5" x14ac:dyDescent="0.25">
      <c r="A23" t="s">
        <v>233</v>
      </c>
      <c r="B23" t="s">
        <v>234</v>
      </c>
      <c r="C23" t="s">
        <v>235</v>
      </c>
      <c r="D23" s="11">
        <v>2.23616412561028</v>
      </c>
      <c r="E23" s="11">
        <v>0.67400000000000004</v>
      </c>
    </row>
    <row r="24" spans="1:5" x14ac:dyDescent="0.25">
      <c r="A24" t="s">
        <v>236</v>
      </c>
      <c r="B24" t="s">
        <v>237</v>
      </c>
      <c r="C24" t="s">
        <v>238</v>
      </c>
      <c r="D24" s="11">
        <v>0.37101042289557901</v>
      </c>
      <c r="E24" s="11">
        <v>0.36409999999999998</v>
      </c>
    </row>
    <row r="25" spans="1:5" x14ac:dyDescent="0.25">
      <c r="A25" t="s">
        <v>239</v>
      </c>
      <c r="B25" t="s">
        <v>240</v>
      </c>
      <c r="C25" t="s">
        <v>241</v>
      </c>
      <c r="D25" s="11">
        <v>0.79535164759147092</v>
      </c>
      <c r="E25" s="11">
        <v>0.27029999999999998</v>
      </c>
    </row>
    <row r="26" spans="1:5" x14ac:dyDescent="0.25">
      <c r="A26" t="s">
        <v>242</v>
      </c>
      <c r="B26" t="s">
        <v>243</v>
      </c>
      <c r="C26" t="s">
        <v>244</v>
      </c>
      <c r="D26" s="11">
        <v>0.26439558729252899</v>
      </c>
      <c r="E26" s="11">
        <v>0.128</v>
      </c>
    </row>
    <row r="27" spans="1:5" x14ac:dyDescent="0.25">
      <c r="A27" t="s">
        <v>245</v>
      </c>
      <c r="B27" t="s">
        <v>246</v>
      </c>
      <c r="C27" t="s">
        <v>247</v>
      </c>
      <c r="D27" s="11">
        <v>0.35219517480867502</v>
      </c>
      <c r="E27" s="11">
        <v>0.13699999999999998</v>
      </c>
    </row>
    <row r="28" spans="1:5" x14ac:dyDescent="0.25">
      <c r="A28" t="s">
        <v>248</v>
      </c>
      <c r="B28" t="s">
        <v>249</v>
      </c>
      <c r="C28" t="s">
        <v>160</v>
      </c>
      <c r="D28" s="11">
        <v>0.52194548205588898</v>
      </c>
      <c r="E28" s="11">
        <v>0.26899999999999996</v>
      </c>
    </row>
    <row r="29" spans="1:5" x14ac:dyDescent="0.25">
      <c r="A29" t="s">
        <v>250</v>
      </c>
      <c r="B29" t="s">
        <v>251</v>
      </c>
      <c r="C29" t="s">
        <v>252</v>
      </c>
      <c r="D29" s="11">
        <v>0.40014458673740499</v>
      </c>
      <c r="E29" s="11">
        <v>0.28029999999999999</v>
      </c>
    </row>
    <row r="30" spans="1:5" x14ac:dyDescent="0.25">
      <c r="A30" t="s">
        <v>253</v>
      </c>
      <c r="B30" t="s">
        <v>254</v>
      </c>
      <c r="C30" t="s">
        <v>255</v>
      </c>
      <c r="D30" s="11">
        <v>0.93503517029562699</v>
      </c>
      <c r="E30" s="11">
        <v>0.4451</v>
      </c>
    </row>
    <row r="31" spans="1:5" x14ac:dyDescent="0.25">
      <c r="A31" t="s">
        <v>256</v>
      </c>
      <c r="B31" t="s">
        <v>257</v>
      </c>
      <c r="C31" t="s">
        <v>258</v>
      </c>
      <c r="D31" s="11">
        <v>0.77766838432770602</v>
      </c>
      <c r="E31" s="11">
        <v>0.3155</v>
      </c>
    </row>
    <row r="32" spans="1:5" x14ac:dyDescent="0.25">
      <c r="A32" t="s">
        <v>259</v>
      </c>
      <c r="B32" t="s">
        <v>260</v>
      </c>
      <c r="C32" t="s">
        <v>261</v>
      </c>
      <c r="D32" s="11">
        <v>0.33115648544840098</v>
      </c>
      <c r="E32" s="11">
        <v>0.2162</v>
      </c>
    </row>
    <row r="33" spans="1:5" x14ac:dyDescent="0.25">
      <c r="A33" t="s">
        <v>262</v>
      </c>
      <c r="B33" t="s">
        <v>263</v>
      </c>
      <c r="C33" t="s">
        <v>264</v>
      </c>
      <c r="D33" s="11">
        <v>0.443998023485138</v>
      </c>
      <c r="E33" s="11">
        <v>0.1971</v>
      </c>
    </row>
    <row r="34" spans="1:5" x14ac:dyDescent="0.25">
      <c r="A34" t="s">
        <v>265</v>
      </c>
      <c r="B34" t="s">
        <v>266</v>
      </c>
      <c r="C34" t="s">
        <v>267</v>
      </c>
      <c r="D34" s="11">
        <v>0.65838765625274898</v>
      </c>
      <c r="E34" s="11">
        <v>0.2576</v>
      </c>
    </row>
    <row r="35" spans="1:5" x14ac:dyDescent="0.25">
      <c r="A35" t="s">
        <v>268</v>
      </c>
      <c r="B35" t="s">
        <v>269</v>
      </c>
      <c r="C35" t="s">
        <v>270</v>
      </c>
      <c r="D35" s="11">
        <v>0.219650827376211</v>
      </c>
      <c r="E35" s="11">
        <v>0.1653</v>
      </c>
    </row>
    <row r="36" spans="1:5" x14ac:dyDescent="0.25">
      <c r="A36" t="s">
        <v>271</v>
      </c>
      <c r="B36" t="s">
        <v>272</v>
      </c>
      <c r="C36" t="s">
        <v>273</v>
      </c>
      <c r="D36" s="11">
        <v>0.28278964866637801</v>
      </c>
      <c r="E36" s="11">
        <v>0.15359999999999999</v>
      </c>
    </row>
    <row r="37" spans="1:5" x14ac:dyDescent="0.25">
      <c r="A37" t="s">
        <v>274</v>
      </c>
      <c r="B37" t="s">
        <v>275</v>
      </c>
      <c r="C37" t="s">
        <v>275</v>
      </c>
      <c r="D37" s="11">
        <v>0.118541380001025</v>
      </c>
      <c r="E37" s="11">
        <v>9.0399999999999994E-2</v>
      </c>
    </row>
    <row r="38" spans="1:5" x14ac:dyDescent="0.25">
      <c r="A38" t="s">
        <v>276</v>
      </c>
      <c r="B38" t="s">
        <v>277</v>
      </c>
      <c r="C38" t="s">
        <v>278</v>
      </c>
      <c r="D38" s="11">
        <v>0.12470902100697201</v>
      </c>
      <c r="E38" s="11">
        <v>0.10220000000000001</v>
      </c>
    </row>
    <row r="39" spans="1:5" x14ac:dyDescent="0.25">
      <c r="A39" t="s">
        <v>279</v>
      </c>
      <c r="B39" t="s">
        <v>280</v>
      </c>
      <c r="C39" t="s">
        <v>281</v>
      </c>
      <c r="D39" s="11">
        <v>0.19752004855547001</v>
      </c>
      <c r="E39" s="11">
        <v>0.16649999999999998</v>
      </c>
    </row>
    <row r="40" spans="1:5" x14ac:dyDescent="0.25">
      <c r="A40" t="s">
        <v>282</v>
      </c>
      <c r="B40" t="s">
        <v>283</v>
      </c>
      <c r="C40" t="s">
        <v>284</v>
      </c>
      <c r="D40" s="11">
        <v>0.147171392781975</v>
      </c>
      <c r="E40" s="11">
        <v>0.1007</v>
      </c>
    </row>
    <row r="41" spans="1:5" x14ac:dyDescent="0.25">
      <c r="A41" t="s">
        <v>285</v>
      </c>
      <c r="B41" t="s">
        <v>286</v>
      </c>
      <c r="C41" t="s">
        <v>287</v>
      </c>
      <c r="D41" s="11">
        <v>0.32095512468855603</v>
      </c>
      <c r="E41" s="11">
        <v>0.16</v>
      </c>
    </row>
    <row r="42" spans="1:5" x14ac:dyDescent="0.25">
      <c r="A42" t="s">
        <v>288</v>
      </c>
      <c r="B42" t="s">
        <v>289</v>
      </c>
      <c r="C42" t="s">
        <v>288</v>
      </c>
      <c r="D42" s="11">
        <v>0.19314922394213799</v>
      </c>
      <c r="E42" s="11">
        <v>0.1613</v>
      </c>
    </row>
    <row r="43" spans="1:5" x14ac:dyDescent="0.25">
      <c r="A43" t="s">
        <v>290</v>
      </c>
      <c r="B43" t="s">
        <v>291</v>
      </c>
      <c r="C43" t="s">
        <v>292</v>
      </c>
      <c r="D43" s="11">
        <v>0.19088993852752101</v>
      </c>
      <c r="E43" s="11">
        <v>0.11320000000000001</v>
      </c>
    </row>
    <row r="44" spans="1:5" x14ac:dyDescent="0.25">
      <c r="A44" t="s">
        <v>293</v>
      </c>
      <c r="B44" t="s">
        <v>294</v>
      </c>
      <c r="C44" t="s">
        <v>295</v>
      </c>
      <c r="D44" s="11">
        <v>0.25712951836471898</v>
      </c>
      <c r="E44" s="11">
        <v>0.1023</v>
      </c>
    </row>
    <row r="45" spans="1:5" x14ac:dyDescent="0.25">
      <c r="A45" t="s">
        <v>296</v>
      </c>
      <c r="B45" t="s">
        <v>297</v>
      </c>
      <c r="C45" t="s">
        <v>298</v>
      </c>
      <c r="D45" s="11">
        <v>0.305809113999094</v>
      </c>
      <c r="E45" s="11">
        <v>0.22539999999999999</v>
      </c>
    </row>
    <row r="47" spans="1:5" x14ac:dyDescent="0.25">
      <c r="A47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workbookViewId="0">
      <selection activeCell="H17" sqref="H17"/>
    </sheetView>
  </sheetViews>
  <sheetFormatPr defaultRowHeight="15" x14ac:dyDescent="0.25"/>
  <cols>
    <col min="1" max="1" width="97.140625" bestFit="1" customWidth="1"/>
    <col min="2" max="3" width="21.85546875" customWidth="1"/>
  </cols>
  <sheetData>
    <row r="1" spans="1:3" x14ac:dyDescent="0.25">
      <c r="A1" t="s">
        <v>300</v>
      </c>
    </row>
    <row r="3" spans="1:3" x14ac:dyDescent="0.25">
      <c r="A3" s="12" t="s">
        <v>168</v>
      </c>
      <c r="B3" s="13" t="s">
        <v>301</v>
      </c>
      <c r="C3" s="13" t="s">
        <v>302</v>
      </c>
    </row>
    <row r="4" spans="1:3" x14ac:dyDescent="0.25">
      <c r="A4" t="s">
        <v>126</v>
      </c>
      <c r="B4" s="11">
        <v>0.39965477908453811</v>
      </c>
      <c r="C4" s="11">
        <v>0.43904976036920895</v>
      </c>
    </row>
    <row r="5" spans="1:3" x14ac:dyDescent="0.25">
      <c r="A5" t="s">
        <v>90</v>
      </c>
      <c r="B5" s="11">
        <v>0.31821953532479846</v>
      </c>
      <c r="C5" s="11">
        <v>0.47983804601863128</v>
      </c>
    </row>
    <row r="6" spans="1:3" x14ac:dyDescent="0.25">
      <c r="A6" t="s">
        <v>127</v>
      </c>
      <c r="B6" s="11">
        <v>0.66078280890253249</v>
      </c>
      <c r="C6" s="11">
        <v>0.62590106885408903</v>
      </c>
    </row>
    <row r="7" spans="1:3" x14ac:dyDescent="0.25">
      <c r="A7" t="s">
        <v>146</v>
      </c>
      <c r="B7" s="11">
        <v>0.77956204379562044</v>
      </c>
      <c r="C7" s="11">
        <v>0.71484759095378569</v>
      </c>
    </row>
    <row r="8" spans="1:3" x14ac:dyDescent="0.25">
      <c r="A8" t="s">
        <v>92</v>
      </c>
      <c r="B8" s="11">
        <v>0.73079906904577185</v>
      </c>
      <c r="C8" s="11">
        <v>0.71541501976284594</v>
      </c>
    </row>
    <row r="9" spans="1:3" x14ac:dyDescent="0.25">
      <c r="A9" t="s">
        <v>147</v>
      </c>
      <c r="B9" s="11">
        <v>0.38924050632911394</v>
      </c>
      <c r="C9" s="11">
        <v>0.34964322120285424</v>
      </c>
    </row>
    <row r="10" spans="1:3" x14ac:dyDescent="0.25">
      <c r="A10" t="s">
        <v>128</v>
      </c>
      <c r="B10" s="11">
        <v>0.71768093846609915</v>
      </c>
      <c r="C10" s="11">
        <v>0.80410400629185641</v>
      </c>
    </row>
    <row r="11" spans="1:3" x14ac:dyDescent="0.25">
      <c r="A11" t="s">
        <v>94</v>
      </c>
      <c r="B11" s="11">
        <v>0.3341963943229766</v>
      </c>
      <c r="C11" s="11">
        <v>0.42605813360530348</v>
      </c>
    </row>
    <row r="12" spans="1:3" x14ac:dyDescent="0.25">
      <c r="A12" t="s">
        <v>95</v>
      </c>
      <c r="B12" s="11">
        <v>0.77928057553956842</v>
      </c>
      <c r="C12" s="11">
        <v>0.77571046259717091</v>
      </c>
    </row>
    <row r="13" spans="1:3" x14ac:dyDescent="0.25">
      <c r="A13" t="s">
        <v>129</v>
      </c>
      <c r="B13" s="11">
        <v>0.67616334283000956</v>
      </c>
      <c r="C13" s="11">
        <v>0.63001756994188407</v>
      </c>
    </row>
    <row r="14" spans="1:3" x14ac:dyDescent="0.25">
      <c r="A14" t="s">
        <v>96</v>
      </c>
      <c r="B14" s="11"/>
      <c r="C14" s="11"/>
    </row>
    <row r="15" spans="1:3" x14ac:dyDescent="0.25">
      <c r="A15" t="s">
        <v>97</v>
      </c>
      <c r="B15" s="11"/>
      <c r="C15" s="11"/>
    </row>
    <row r="16" spans="1:3" x14ac:dyDescent="0.25">
      <c r="A16" t="s">
        <v>130</v>
      </c>
      <c r="B16" s="11">
        <v>0.6915963007639726</v>
      </c>
      <c r="C16" s="11">
        <v>0.78491769878290718</v>
      </c>
    </row>
    <row r="17" spans="1:3" x14ac:dyDescent="0.25">
      <c r="A17" t="s">
        <v>98</v>
      </c>
      <c r="B17" s="11"/>
      <c r="C17" s="11"/>
    </row>
    <row r="18" spans="1:3" x14ac:dyDescent="0.25">
      <c r="A18" t="s">
        <v>99</v>
      </c>
      <c r="B18" s="11"/>
      <c r="C18" s="11"/>
    </row>
    <row r="19" spans="1:3" x14ac:dyDescent="0.25">
      <c r="A19" t="s">
        <v>100</v>
      </c>
      <c r="B19" s="11"/>
      <c r="C19" s="11"/>
    </row>
    <row r="20" spans="1:3" x14ac:dyDescent="0.25">
      <c r="A20" t="s">
        <v>101</v>
      </c>
      <c r="B20" s="11"/>
      <c r="C20" s="11"/>
    </row>
    <row r="21" spans="1:3" x14ac:dyDescent="0.25">
      <c r="A21" t="s">
        <v>131</v>
      </c>
      <c r="B21" s="11">
        <v>0.806089614672995</v>
      </c>
      <c r="C21" s="11">
        <v>0.83409179199733607</v>
      </c>
    </row>
    <row r="22" spans="1:3" x14ac:dyDescent="0.25">
      <c r="A22" t="s">
        <v>102</v>
      </c>
      <c r="B22" s="11"/>
      <c r="C22" s="11"/>
    </row>
    <row r="23" spans="1:3" x14ac:dyDescent="0.25">
      <c r="A23" t="s">
        <v>103</v>
      </c>
      <c r="B23" s="11"/>
      <c r="C23" s="11"/>
    </row>
    <row r="24" spans="1:3" x14ac:dyDescent="0.25">
      <c r="A24" t="s">
        <v>132</v>
      </c>
      <c r="B24" s="11">
        <v>0.88058958271088539</v>
      </c>
      <c r="C24" s="11">
        <v>0.89827296843700943</v>
      </c>
    </row>
    <row r="25" spans="1:3" x14ac:dyDescent="0.25">
      <c r="A25" t="s">
        <v>104</v>
      </c>
      <c r="B25" s="11"/>
      <c r="C25" s="11"/>
    </row>
    <row r="26" spans="1:3" x14ac:dyDescent="0.25">
      <c r="A26" t="s">
        <v>105</v>
      </c>
      <c r="B26" s="11"/>
      <c r="C26" s="11"/>
    </row>
    <row r="27" spans="1:3" x14ac:dyDescent="0.25">
      <c r="A27" t="s">
        <v>106</v>
      </c>
      <c r="B27" s="11">
        <v>0.67076880530973448</v>
      </c>
      <c r="C27" s="11">
        <v>0.84254826254826243</v>
      </c>
    </row>
    <row r="28" spans="1:3" x14ac:dyDescent="0.25">
      <c r="A28" t="s">
        <v>133</v>
      </c>
      <c r="B28" s="11">
        <v>0.86748704663212439</v>
      </c>
      <c r="C28" s="11">
        <v>0.91112658889082365</v>
      </c>
    </row>
    <row r="29" spans="1:3" x14ac:dyDescent="0.25">
      <c r="A29" t="s">
        <v>107</v>
      </c>
      <c r="B29" s="11"/>
      <c r="C29" s="11"/>
    </row>
    <row r="30" spans="1:3" x14ac:dyDescent="0.25">
      <c r="A30" t="s">
        <v>108</v>
      </c>
      <c r="B30" s="11"/>
      <c r="C30" s="11"/>
    </row>
    <row r="31" spans="1:3" x14ac:dyDescent="0.25">
      <c r="A31" t="s">
        <v>148</v>
      </c>
      <c r="B31" s="11">
        <v>0.591566510490935</v>
      </c>
      <c r="C31" s="11">
        <v>0.69041843541540326</v>
      </c>
    </row>
    <row r="32" spans="1:3" x14ac:dyDescent="0.25">
      <c r="A32" t="s">
        <v>110</v>
      </c>
      <c r="B32" s="11">
        <v>0.31413570598372809</v>
      </c>
      <c r="C32" s="11">
        <v>0.3104485457306389</v>
      </c>
    </row>
    <row r="33" spans="1:3" x14ac:dyDescent="0.25">
      <c r="A33" t="s">
        <v>111</v>
      </c>
      <c r="B33" s="11">
        <v>0.10118204866484476</v>
      </c>
      <c r="C33" s="11">
        <v>0.13195259152302738</v>
      </c>
    </row>
    <row r="34" spans="1:3" x14ac:dyDescent="0.25">
      <c r="A34" t="s">
        <v>134</v>
      </c>
      <c r="B34" s="11">
        <v>0.38908472042663222</v>
      </c>
      <c r="C34" s="11">
        <v>0.43000165755014091</v>
      </c>
    </row>
    <row r="35" spans="1:3" x14ac:dyDescent="0.25">
      <c r="A35" t="s">
        <v>135</v>
      </c>
      <c r="B35" s="11">
        <v>0.49954631379962189</v>
      </c>
      <c r="C35" s="11">
        <v>0.54477752744142682</v>
      </c>
    </row>
    <row r="36" spans="1:3" x14ac:dyDescent="0.25">
      <c r="A36" t="s">
        <v>112</v>
      </c>
      <c r="B36" s="11"/>
      <c r="C36" s="11"/>
    </row>
    <row r="37" spans="1:3" x14ac:dyDescent="0.25">
      <c r="A37" t="s">
        <v>113</v>
      </c>
      <c r="B37" s="11"/>
      <c r="C37" s="11"/>
    </row>
    <row r="38" spans="1:3" x14ac:dyDescent="0.25">
      <c r="A38" t="s">
        <v>114</v>
      </c>
      <c r="B38" s="11"/>
      <c r="C38" s="11"/>
    </row>
    <row r="39" spans="1:3" x14ac:dyDescent="0.25">
      <c r="A39" t="s">
        <v>136</v>
      </c>
      <c r="B39" s="11">
        <v>0.30250315765300262</v>
      </c>
      <c r="C39" s="11">
        <v>0.34319562030693757</v>
      </c>
    </row>
    <row r="40" spans="1:3" x14ac:dyDescent="0.25">
      <c r="A40" t="s">
        <v>115</v>
      </c>
      <c r="B40" s="11"/>
      <c r="C40" s="11"/>
    </row>
    <row r="41" spans="1:3" x14ac:dyDescent="0.25">
      <c r="A41" t="s">
        <v>116</v>
      </c>
      <c r="B41" s="11"/>
      <c r="C41" s="11"/>
    </row>
    <row r="42" spans="1:3" x14ac:dyDescent="0.25">
      <c r="A42" t="s">
        <v>117</v>
      </c>
      <c r="B42" s="11"/>
      <c r="C42" s="11"/>
    </row>
    <row r="43" spans="1:3" x14ac:dyDescent="0.25">
      <c r="A43" t="s">
        <v>118</v>
      </c>
      <c r="B43" s="11">
        <v>0.24742268041237112</v>
      </c>
      <c r="C43" s="11">
        <v>0.33212285344986769</v>
      </c>
    </row>
    <row r="44" spans="1:3" x14ac:dyDescent="0.25">
      <c r="A44" t="s">
        <v>119</v>
      </c>
      <c r="B44" s="11">
        <v>0.11725112741468667</v>
      </c>
      <c r="C44" s="11">
        <v>8.469994593620471E-2</v>
      </c>
    </row>
    <row r="45" spans="1:3" x14ac:dyDescent="0.25">
      <c r="A45" t="s">
        <v>120</v>
      </c>
      <c r="B45" s="11">
        <v>0.4087503294551752</v>
      </c>
      <c r="C45" s="11">
        <v>0.47009830693610044</v>
      </c>
    </row>
    <row r="46" spans="1:3" x14ac:dyDescent="0.25">
      <c r="A46" t="s">
        <v>137</v>
      </c>
      <c r="B46" s="11">
        <v>7.2461151768479809E-2</v>
      </c>
      <c r="C46" s="11">
        <v>7.3633310169098923E-2</v>
      </c>
    </row>
    <row r="47" spans="1:3" x14ac:dyDescent="0.25">
      <c r="A47" t="s">
        <v>138</v>
      </c>
      <c r="B47" s="11">
        <v>4.648145067376476E-2</v>
      </c>
      <c r="C47" s="11">
        <v>5.5241612115108453E-2</v>
      </c>
    </row>
    <row r="48" spans="1:3" x14ac:dyDescent="0.25">
      <c r="A48" t="s">
        <v>121</v>
      </c>
      <c r="B48" s="11"/>
      <c r="C48" s="11"/>
    </row>
    <row r="49" spans="1:3" x14ac:dyDescent="0.25">
      <c r="A49" t="s">
        <v>122</v>
      </c>
      <c r="B49" s="11"/>
      <c r="C49" s="11"/>
    </row>
    <row r="50" spans="1:3" x14ac:dyDescent="0.25">
      <c r="A50" t="s">
        <v>123</v>
      </c>
      <c r="B50" s="11"/>
      <c r="C50" s="11"/>
    </row>
    <row r="51" spans="1:3" x14ac:dyDescent="0.25">
      <c r="A51" t="s">
        <v>139</v>
      </c>
      <c r="B51" s="11">
        <v>0.20368036299470635</v>
      </c>
      <c r="C51" s="11">
        <v>0.13744903902154923</v>
      </c>
    </row>
    <row r="52" spans="1:3" x14ac:dyDescent="0.25">
      <c r="A52" t="s">
        <v>124</v>
      </c>
      <c r="B52" s="11"/>
      <c r="C52" s="11"/>
    </row>
    <row r="53" spans="1:3" x14ac:dyDescent="0.25">
      <c r="A53" t="s">
        <v>125</v>
      </c>
      <c r="B53" s="11"/>
      <c r="C53" s="11"/>
    </row>
    <row r="54" spans="1:3" x14ac:dyDescent="0.25">
      <c r="A54" t="s">
        <v>149</v>
      </c>
      <c r="B54" s="11">
        <v>0.64751205175042237</v>
      </c>
      <c r="C54" s="11">
        <v>0.73306270206641888</v>
      </c>
    </row>
    <row r="55" spans="1:3" x14ac:dyDescent="0.25">
      <c r="A55" t="s">
        <v>141</v>
      </c>
      <c r="B55" s="11">
        <v>0.30464731304647308</v>
      </c>
      <c r="C55" s="11">
        <v>0.33156443514895334</v>
      </c>
    </row>
    <row r="56" spans="1:3" x14ac:dyDescent="0.25">
      <c r="A56" t="s">
        <v>142</v>
      </c>
      <c r="B56" s="11">
        <v>0.26234859082381773</v>
      </c>
      <c r="C56" s="11">
        <v>0.31621538359977558</v>
      </c>
    </row>
    <row r="57" spans="1:3" x14ac:dyDescent="0.25">
      <c r="A57" t="s">
        <v>143</v>
      </c>
      <c r="B57" s="11">
        <v>0.28407645856497049</v>
      </c>
      <c r="C57" s="11">
        <v>0.30814140237553167</v>
      </c>
    </row>
    <row r="58" spans="1:3" x14ac:dyDescent="0.25">
      <c r="A58" t="s">
        <v>144</v>
      </c>
      <c r="B58" s="11">
        <v>0.4179070611726266</v>
      </c>
      <c r="C58" s="11">
        <v>0.45804170747438072</v>
      </c>
    </row>
    <row r="60" spans="1:3" x14ac:dyDescent="0.25">
      <c r="A60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I17" sqref="I17"/>
    </sheetView>
  </sheetViews>
  <sheetFormatPr defaultRowHeight="15" x14ac:dyDescent="0.25"/>
  <cols>
    <col min="1" max="1" width="71.140625" customWidth="1"/>
    <col min="2" max="4" width="15.5703125" customWidth="1"/>
  </cols>
  <sheetData>
    <row r="1" spans="1:4" x14ac:dyDescent="0.25">
      <c r="A1" t="s">
        <v>303</v>
      </c>
    </row>
    <row r="3" spans="1:4" x14ac:dyDescent="0.25">
      <c r="A3" s="12" t="s">
        <v>168</v>
      </c>
      <c r="B3" s="13" t="s">
        <v>301</v>
      </c>
      <c r="C3" s="13" t="s">
        <v>302</v>
      </c>
      <c r="D3" s="13" t="s">
        <v>304</v>
      </c>
    </row>
    <row r="4" spans="1:4" x14ac:dyDescent="0.25">
      <c r="A4" t="s">
        <v>126</v>
      </c>
      <c r="B4" s="11">
        <v>0.63200000000000001</v>
      </c>
      <c r="C4" s="11">
        <v>0.68300000000000005</v>
      </c>
      <c r="D4" s="11">
        <v>0.71599999999999997</v>
      </c>
    </row>
    <row r="5" spans="1:4" x14ac:dyDescent="0.25">
      <c r="A5" t="s">
        <v>90</v>
      </c>
      <c r="B5" s="11">
        <v>0.34699999999999998</v>
      </c>
      <c r="C5" s="11">
        <v>0.47099999999999997</v>
      </c>
      <c r="D5" s="11">
        <v>0.51700000000000002</v>
      </c>
    </row>
    <row r="6" spans="1:4" x14ac:dyDescent="0.25">
      <c r="A6" t="s">
        <v>127</v>
      </c>
      <c r="B6" s="11">
        <v>0.61799999999999999</v>
      </c>
      <c r="C6" s="11">
        <v>0.56599999999999995</v>
      </c>
      <c r="D6" s="11">
        <v>0.55100000000000005</v>
      </c>
    </row>
    <row r="7" spans="1:4" x14ac:dyDescent="0.25">
      <c r="A7" t="s">
        <v>146</v>
      </c>
      <c r="B7" s="11">
        <v>0.58399999999999996</v>
      </c>
      <c r="C7" s="11">
        <v>0.53</v>
      </c>
      <c r="D7" s="11">
        <v>0.50800000000000001</v>
      </c>
    </row>
    <row r="8" spans="1:4" x14ac:dyDescent="0.25">
      <c r="A8" t="s">
        <v>92</v>
      </c>
      <c r="B8" s="11">
        <v>0.84099999999999997</v>
      </c>
      <c r="C8" s="11">
        <v>0.82399999999999995</v>
      </c>
      <c r="D8" s="11">
        <v>0.82599999999999996</v>
      </c>
    </row>
    <row r="9" spans="1:4" x14ac:dyDescent="0.25">
      <c r="A9" t="s">
        <v>147</v>
      </c>
      <c r="B9" s="11">
        <v>0.52200000000000002</v>
      </c>
      <c r="C9" s="11">
        <v>0.51100000000000001</v>
      </c>
      <c r="D9" s="11">
        <v>0.51200000000000001</v>
      </c>
    </row>
    <row r="10" spans="1:4" x14ac:dyDescent="0.25">
      <c r="A10" t="s">
        <v>128</v>
      </c>
      <c r="B10" s="11">
        <v>0.66600000000000004</v>
      </c>
      <c r="C10" s="11">
        <v>0.73599999999999999</v>
      </c>
      <c r="D10" s="11">
        <v>0.77300000000000002</v>
      </c>
    </row>
    <row r="11" spans="1:4" x14ac:dyDescent="0.25">
      <c r="A11" t="s">
        <v>94</v>
      </c>
      <c r="B11" s="11">
        <v>0.38400000000000001</v>
      </c>
      <c r="C11" s="11">
        <v>0.47399999999999998</v>
      </c>
      <c r="D11" s="11">
        <v>0.47299999999999998</v>
      </c>
    </row>
    <row r="12" spans="1:4" x14ac:dyDescent="0.25">
      <c r="A12" t="s">
        <v>95</v>
      </c>
      <c r="B12" s="11">
        <v>0.65800000000000003</v>
      </c>
      <c r="C12" s="11">
        <v>0.56200000000000006</v>
      </c>
      <c r="D12" s="11">
        <v>0.55400000000000005</v>
      </c>
    </row>
    <row r="13" spans="1:4" x14ac:dyDescent="0.25">
      <c r="A13" t="s">
        <v>129</v>
      </c>
      <c r="B13" s="11">
        <v>0.51600000000000001</v>
      </c>
      <c r="C13" s="11">
        <v>0.55000000000000004</v>
      </c>
      <c r="D13" s="11">
        <v>0.58199999999999996</v>
      </c>
    </row>
    <row r="14" spans="1:4" x14ac:dyDescent="0.25">
      <c r="A14" t="s">
        <v>96</v>
      </c>
      <c r="B14" s="11"/>
      <c r="C14" s="11"/>
      <c r="D14" s="11"/>
    </row>
    <row r="15" spans="1:4" x14ac:dyDescent="0.25">
      <c r="A15" t="s">
        <v>97</v>
      </c>
      <c r="B15" s="11"/>
      <c r="C15" s="11"/>
      <c r="D15" s="11"/>
    </row>
    <row r="16" spans="1:4" x14ac:dyDescent="0.25">
      <c r="A16" t="s">
        <v>130</v>
      </c>
      <c r="B16" s="11">
        <v>0.56399999999999995</v>
      </c>
      <c r="C16" s="11">
        <v>0.65200000000000002</v>
      </c>
      <c r="D16" s="11">
        <v>0.71699999999999997</v>
      </c>
    </row>
    <row r="17" spans="1:4" x14ac:dyDescent="0.25">
      <c r="A17" t="s">
        <v>98</v>
      </c>
      <c r="B17" s="11"/>
      <c r="C17" s="11"/>
      <c r="D17" s="11"/>
    </row>
    <row r="18" spans="1:4" x14ac:dyDescent="0.25">
      <c r="A18" t="s">
        <v>99</v>
      </c>
      <c r="B18" s="11"/>
      <c r="C18" s="11"/>
      <c r="D18" s="11"/>
    </row>
    <row r="19" spans="1:4" x14ac:dyDescent="0.25">
      <c r="A19" t="s">
        <v>100</v>
      </c>
      <c r="B19" s="11"/>
      <c r="C19" s="11"/>
      <c r="D19" s="11"/>
    </row>
    <row r="20" spans="1:4" x14ac:dyDescent="0.25">
      <c r="A20" t="s">
        <v>101</v>
      </c>
      <c r="B20" s="11"/>
      <c r="C20" s="11"/>
      <c r="D20" s="11"/>
    </row>
    <row r="21" spans="1:4" x14ac:dyDescent="0.25">
      <c r="A21" t="s">
        <v>131</v>
      </c>
      <c r="B21" s="11">
        <v>0.65900000000000003</v>
      </c>
      <c r="C21" s="11">
        <v>0.73799999999999999</v>
      </c>
      <c r="D21" s="11">
        <v>0.79</v>
      </c>
    </row>
    <row r="22" spans="1:4" x14ac:dyDescent="0.25">
      <c r="A22" t="s">
        <v>102</v>
      </c>
      <c r="B22" s="11"/>
      <c r="C22" s="11"/>
      <c r="D22" s="11"/>
    </row>
    <row r="23" spans="1:4" x14ac:dyDescent="0.25">
      <c r="A23" t="s">
        <v>103</v>
      </c>
      <c r="B23" s="11"/>
      <c r="C23" s="11"/>
      <c r="D23" s="11"/>
    </row>
    <row r="24" spans="1:4" x14ac:dyDescent="0.25">
      <c r="A24" t="s">
        <v>132</v>
      </c>
      <c r="B24" s="11">
        <v>0.70099999999999996</v>
      </c>
      <c r="C24" s="11">
        <v>0.745</v>
      </c>
      <c r="D24" s="11">
        <v>0.78600000000000003</v>
      </c>
    </row>
    <row r="25" spans="1:4" x14ac:dyDescent="0.25">
      <c r="A25" t="s">
        <v>104</v>
      </c>
      <c r="B25" s="11"/>
      <c r="C25" s="11"/>
      <c r="D25" s="11"/>
    </row>
    <row r="26" spans="1:4" x14ac:dyDescent="0.25">
      <c r="A26" t="s">
        <v>105</v>
      </c>
      <c r="B26" s="11"/>
      <c r="C26" s="11"/>
      <c r="D26" s="11"/>
    </row>
    <row r="27" spans="1:4" x14ac:dyDescent="0.25">
      <c r="A27" t="s">
        <v>106</v>
      </c>
      <c r="B27" s="11">
        <v>0.67800000000000005</v>
      </c>
      <c r="C27" s="11">
        <v>0.72599999999999998</v>
      </c>
      <c r="D27" s="11">
        <v>0.74299999999999999</v>
      </c>
    </row>
    <row r="28" spans="1:4" x14ac:dyDescent="0.25">
      <c r="A28" t="s">
        <v>133</v>
      </c>
      <c r="B28" s="11">
        <v>0.84299999999999997</v>
      </c>
      <c r="C28" s="11">
        <v>0.87</v>
      </c>
      <c r="D28" s="11">
        <v>0.89</v>
      </c>
    </row>
    <row r="29" spans="1:4" x14ac:dyDescent="0.25">
      <c r="A29" t="s">
        <v>107</v>
      </c>
      <c r="B29" s="11"/>
      <c r="C29" s="11"/>
      <c r="D29" s="11"/>
    </row>
    <row r="30" spans="1:4" x14ac:dyDescent="0.25">
      <c r="A30" t="s">
        <v>108</v>
      </c>
      <c r="B30" s="11"/>
      <c r="C30" s="11"/>
      <c r="D30" s="11"/>
    </row>
    <row r="31" spans="1:4" x14ac:dyDescent="0.25">
      <c r="A31" t="s">
        <v>148</v>
      </c>
      <c r="B31" s="11">
        <v>0.502</v>
      </c>
      <c r="C31" s="11">
        <v>0.52900000000000003</v>
      </c>
      <c r="D31" s="11">
        <v>0.47899999999999998</v>
      </c>
    </row>
    <row r="32" spans="1:4" x14ac:dyDescent="0.25">
      <c r="A32" t="s">
        <v>110</v>
      </c>
      <c r="B32" s="11">
        <v>0.45800000000000002</v>
      </c>
      <c r="C32" s="11">
        <v>0.496</v>
      </c>
      <c r="D32" s="11">
        <v>0.441</v>
      </c>
    </row>
    <row r="33" spans="1:4" x14ac:dyDescent="0.25">
      <c r="A33" t="s">
        <v>111</v>
      </c>
      <c r="B33" s="11">
        <v>0.56100000000000005</v>
      </c>
      <c r="C33" s="11">
        <v>0.57799999999999996</v>
      </c>
      <c r="D33" s="11">
        <v>0.60299999999999998</v>
      </c>
    </row>
    <row r="34" spans="1:4" x14ac:dyDescent="0.25">
      <c r="A34" t="s">
        <v>134</v>
      </c>
      <c r="B34" s="11">
        <v>0.55000000000000004</v>
      </c>
      <c r="C34" s="11">
        <v>0.56999999999999995</v>
      </c>
      <c r="D34" s="11">
        <v>0.58099999999999996</v>
      </c>
    </row>
    <row r="35" spans="1:4" x14ac:dyDescent="0.25">
      <c r="A35" t="s">
        <v>135</v>
      </c>
      <c r="B35" s="11">
        <v>0.60199999999999998</v>
      </c>
      <c r="C35" s="11">
        <v>0.64400000000000002</v>
      </c>
      <c r="D35" s="11">
        <v>0.65</v>
      </c>
    </row>
    <row r="36" spans="1:4" x14ac:dyDescent="0.25">
      <c r="A36" t="s">
        <v>112</v>
      </c>
      <c r="B36" s="11"/>
      <c r="C36" s="11"/>
      <c r="D36" s="11"/>
    </row>
    <row r="37" spans="1:4" x14ac:dyDescent="0.25">
      <c r="A37" t="s">
        <v>113</v>
      </c>
      <c r="B37" s="11"/>
      <c r="C37" s="11"/>
      <c r="D37" s="11"/>
    </row>
    <row r="38" spans="1:4" x14ac:dyDescent="0.25">
      <c r="A38" t="s">
        <v>114</v>
      </c>
      <c r="B38" s="11"/>
      <c r="C38" s="11"/>
      <c r="D38" s="11"/>
    </row>
    <row r="39" spans="1:4" x14ac:dyDescent="0.25">
      <c r="A39" t="s">
        <v>136</v>
      </c>
      <c r="B39" s="11">
        <v>0.38200000000000001</v>
      </c>
      <c r="C39" s="11">
        <v>0.441</v>
      </c>
      <c r="D39" s="11">
        <v>0.44</v>
      </c>
    </row>
    <row r="40" spans="1:4" x14ac:dyDescent="0.25">
      <c r="A40" t="s">
        <v>115</v>
      </c>
      <c r="B40" s="11"/>
      <c r="C40" s="11"/>
      <c r="D40" s="11"/>
    </row>
    <row r="41" spans="1:4" x14ac:dyDescent="0.25">
      <c r="A41" t="s">
        <v>116</v>
      </c>
      <c r="B41" s="11"/>
      <c r="C41" s="11"/>
      <c r="D41" s="11"/>
    </row>
    <row r="42" spans="1:4" x14ac:dyDescent="0.25">
      <c r="A42" t="s">
        <v>117</v>
      </c>
      <c r="B42" s="11"/>
      <c r="C42" s="11"/>
      <c r="D42" s="11"/>
    </row>
    <row r="43" spans="1:4" x14ac:dyDescent="0.25">
      <c r="A43" t="s">
        <v>118</v>
      </c>
      <c r="B43" s="11">
        <v>0.34399999999999997</v>
      </c>
      <c r="C43" s="11">
        <v>0.40799999999999997</v>
      </c>
      <c r="D43" s="11">
        <v>0.37</v>
      </c>
    </row>
    <row r="44" spans="1:4" x14ac:dyDescent="0.25">
      <c r="A44" t="s">
        <v>119</v>
      </c>
      <c r="B44" s="11">
        <v>0.46400000000000002</v>
      </c>
      <c r="C44" s="11">
        <v>0.49399999999999999</v>
      </c>
      <c r="D44" s="11">
        <v>0.498</v>
      </c>
    </row>
    <row r="45" spans="1:4" x14ac:dyDescent="0.25">
      <c r="A45" t="s">
        <v>120</v>
      </c>
      <c r="B45" s="11">
        <v>0.41799999999999998</v>
      </c>
      <c r="C45" s="11">
        <v>0.47699999999999998</v>
      </c>
      <c r="D45" s="11">
        <v>0.51400000000000001</v>
      </c>
    </row>
    <row r="46" spans="1:4" x14ac:dyDescent="0.25">
      <c r="A46" t="s">
        <v>137</v>
      </c>
      <c r="B46" s="11">
        <v>0.49299999999999999</v>
      </c>
      <c r="C46" s="11">
        <v>0.51900000000000002</v>
      </c>
      <c r="D46" s="11">
        <v>0.54</v>
      </c>
    </row>
    <row r="47" spans="1:4" x14ac:dyDescent="0.25">
      <c r="A47" t="s">
        <v>138</v>
      </c>
      <c r="B47" s="11">
        <v>0.53900000000000003</v>
      </c>
      <c r="C47" s="11">
        <v>0.53100000000000003</v>
      </c>
      <c r="D47" s="11">
        <v>0.54800000000000004</v>
      </c>
    </row>
    <row r="48" spans="1:4" x14ac:dyDescent="0.25">
      <c r="A48" t="s">
        <v>121</v>
      </c>
      <c r="B48" s="11"/>
      <c r="C48" s="11"/>
      <c r="D48" s="11"/>
    </row>
    <row r="49" spans="1:4" x14ac:dyDescent="0.25">
      <c r="A49" t="s">
        <v>122</v>
      </c>
      <c r="B49" s="11"/>
      <c r="C49" s="11"/>
      <c r="D49" s="11"/>
    </row>
    <row r="50" spans="1:4" x14ac:dyDescent="0.25">
      <c r="A50" t="s">
        <v>123</v>
      </c>
      <c r="B50" s="11"/>
      <c r="C50" s="11"/>
      <c r="D50" s="11"/>
    </row>
    <row r="51" spans="1:4" x14ac:dyDescent="0.25">
      <c r="A51" t="s">
        <v>139</v>
      </c>
      <c r="B51" s="11">
        <v>0.45100000000000001</v>
      </c>
      <c r="C51" s="11">
        <v>0.498</v>
      </c>
      <c r="D51" s="11">
        <v>0.52400000000000002</v>
      </c>
    </row>
    <row r="52" spans="1:4" x14ac:dyDescent="0.25">
      <c r="A52" t="s">
        <v>124</v>
      </c>
      <c r="B52" s="11"/>
      <c r="C52" s="11"/>
      <c r="D52" s="11"/>
    </row>
    <row r="53" spans="1:4" x14ac:dyDescent="0.25">
      <c r="A53" t="s">
        <v>125</v>
      </c>
      <c r="B53" s="11"/>
      <c r="C53" s="11"/>
      <c r="D53" s="11"/>
    </row>
    <row r="54" spans="1:4" x14ac:dyDescent="0.25">
      <c r="A54" t="s">
        <v>149</v>
      </c>
      <c r="B54" s="11">
        <v>0.65600000000000003</v>
      </c>
      <c r="C54" s="11">
        <v>0.71499999999999997</v>
      </c>
      <c r="D54" s="11">
        <v>0.75</v>
      </c>
    </row>
    <row r="55" spans="1:4" x14ac:dyDescent="0.25">
      <c r="A55" t="s">
        <v>141</v>
      </c>
      <c r="B55" s="11">
        <v>0.55000000000000004</v>
      </c>
      <c r="C55" s="11">
        <v>0.56999999999999995</v>
      </c>
      <c r="D55" s="11">
        <v>0.58099999999999996</v>
      </c>
    </row>
    <row r="56" spans="1:4" x14ac:dyDescent="0.25">
      <c r="A56" t="s">
        <v>142</v>
      </c>
      <c r="B56" s="11">
        <v>0.38800000000000001</v>
      </c>
      <c r="C56" s="11">
        <v>0.45400000000000001</v>
      </c>
      <c r="D56" s="11">
        <v>0.47299999999999998</v>
      </c>
    </row>
    <row r="57" spans="1:4" x14ac:dyDescent="0.25">
      <c r="A57" t="s">
        <v>143</v>
      </c>
      <c r="B57" s="11">
        <v>0.55000000000000004</v>
      </c>
      <c r="C57" s="11">
        <v>0.56999999999999995</v>
      </c>
      <c r="D57" s="11">
        <v>0.58099999999999996</v>
      </c>
    </row>
    <row r="58" spans="1:4" x14ac:dyDescent="0.25">
      <c r="A58" t="s">
        <v>144</v>
      </c>
      <c r="B58" s="11">
        <v>0.66900000000000004</v>
      </c>
      <c r="C58" s="11">
        <v>0.71399999999999997</v>
      </c>
      <c r="D58" s="11">
        <v>0.79100000000000004</v>
      </c>
    </row>
    <row r="60" spans="1:4" x14ac:dyDescent="0.25">
      <c r="A60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selection activeCell="F68" sqref="F68"/>
    </sheetView>
  </sheetViews>
  <sheetFormatPr defaultRowHeight="15" x14ac:dyDescent="0.25"/>
  <cols>
    <col min="1" max="1" width="32.28515625" customWidth="1"/>
    <col min="2" max="3" width="27.5703125" customWidth="1"/>
  </cols>
  <sheetData>
    <row r="1" spans="1:3" x14ac:dyDescent="0.25">
      <c r="A1" t="s">
        <v>305</v>
      </c>
    </row>
    <row r="3" spans="1:3" x14ac:dyDescent="0.25">
      <c r="A3" s="14"/>
      <c r="B3" s="15" t="s">
        <v>306</v>
      </c>
      <c r="C3" s="15"/>
    </row>
    <row r="4" spans="1:3" x14ac:dyDescent="0.25">
      <c r="A4" s="12" t="s">
        <v>307</v>
      </c>
      <c r="B4" s="13" t="s">
        <v>301</v>
      </c>
      <c r="C4" s="13" t="s">
        <v>302</v>
      </c>
    </row>
    <row r="5" spans="1:3" x14ac:dyDescent="0.25">
      <c r="A5" t="s">
        <v>308</v>
      </c>
      <c r="B5" s="11">
        <v>0.86199999999999999</v>
      </c>
      <c r="C5" s="11">
        <v>0.81499999999999995</v>
      </c>
    </row>
    <row r="6" spans="1:3" x14ac:dyDescent="0.25">
      <c r="A6" t="s">
        <v>309</v>
      </c>
      <c r="B6" s="11">
        <v>0.78800000000000003</v>
      </c>
      <c r="C6" s="11">
        <v>0.73399999999999999</v>
      </c>
    </row>
    <row r="7" spans="1:3" x14ac:dyDescent="0.25">
      <c r="A7" t="s">
        <v>310</v>
      </c>
      <c r="B7" s="11">
        <v>0.47899999999999998</v>
      </c>
      <c r="C7" s="11">
        <v>0.42</v>
      </c>
    </row>
    <row r="8" spans="1:3" x14ac:dyDescent="0.25">
      <c r="A8" t="s">
        <v>158</v>
      </c>
      <c r="B8" s="11">
        <v>0.217</v>
      </c>
      <c r="C8" s="11">
        <v>0.17799999999999999</v>
      </c>
    </row>
    <row r="9" spans="1:3" x14ac:dyDescent="0.25">
      <c r="A9" t="s">
        <v>157</v>
      </c>
      <c r="B9" s="11">
        <v>0.13200000000000001</v>
      </c>
      <c r="C9" s="11">
        <v>0.104</v>
      </c>
    </row>
    <row r="10" spans="1:3" x14ac:dyDescent="0.25">
      <c r="A10" t="s">
        <v>159</v>
      </c>
      <c r="B10" s="11">
        <v>0.05</v>
      </c>
      <c r="C10" s="11">
        <v>6.5000000000000002E-2</v>
      </c>
    </row>
    <row r="11" spans="1:3" x14ac:dyDescent="0.25">
      <c r="A11" t="s">
        <v>201</v>
      </c>
      <c r="B11" s="11">
        <v>0.04</v>
      </c>
      <c r="C11" s="11">
        <v>5.8999999999999997E-2</v>
      </c>
    </row>
    <row r="12" spans="1:3" x14ac:dyDescent="0.25">
      <c r="A12" t="s">
        <v>160</v>
      </c>
      <c r="B12" s="11">
        <v>5.6000000000000001E-2</v>
      </c>
      <c r="C12" s="11">
        <v>5.8000000000000003E-2</v>
      </c>
    </row>
    <row r="13" spans="1:3" x14ac:dyDescent="0.25">
      <c r="A13" t="s">
        <v>156</v>
      </c>
      <c r="B13" s="11">
        <v>7.9000000000000001E-2</v>
      </c>
      <c r="C13" s="11">
        <v>5.6000000000000001E-2</v>
      </c>
    </row>
    <row r="14" spans="1:3" x14ac:dyDescent="0.25">
      <c r="A14" t="s">
        <v>220</v>
      </c>
      <c r="B14" s="11">
        <v>7.4999999999999997E-2</v>
      </c>
      <c r="C14" s="11">
        <v>5.2999999999999999E-2</v>
      </c>
    </row>
    <row r="15" spans="1:3" x14ac:dyDescent="0.25">
      <c r="A15" t="s">
        <v>281</v>
      </c>
      <c r="B15" s="11">
        <v>7.0000000000000001E-3</v>
      </c>
      <c r="C15" s="11">
        <v>4.4999999999999998E-2</v>
      </c>
    </row>
    <row r="16" spans="1:3" x14ac:dyDescent="0.25">
      <c r="A16" t="s">
        <v>311</v>
      </c>
      <c r="B16" s="11">
        <v>3.7999999999999999E-2</v>
      </c>
      <c r="C16" s="11">
        <v>4.3999999999999997E-2</v>
      </c>
    </row>
    <row r="17" spans="1:3" x14ac:dyDescent="0.25">
      <c r="A17" t="s">
        <v>275</v>
      </c>
      <c r="B17" s="11">
        <v>4.5999999999999999E-2</v>
      </c>
      <c r="C17" s="11">
        <v>4.2999999999999997E-2</v>
      </c>
    </row>
    <row r="18" spans="1:3" x14ac:dyDescent="0.25">
      <c r="A18" t="s">
        <v>295</v>
      </c>
      <c r="B18" s="11">
        <v>3.4000000000000002E-2</v>
      </c>
      <c r="C18" s="11">
        <v>2.8000000000000001E-2</v>
      </c>
    </row>
    <row r="20" spans="1:3" x14ac:dyDescent="0.25">
      <c r="A20" s="14"/>
      <c r="B20" s="15" t="s">
        <v>312</v>
      </c>
      <c r="C20" s="15"/>
    </row>
    <row r="21" spans="1:3" x14ac:dyDescent="0.25">
      <c r="A21" s="12" t="s">
        <v>307</v>
      </c>
      <c r="B21" s="13" t="s">
        <v>301</v>
      </c>
      <c r="C21" s="13" t="s">
        <v>302</v>
      </c>
    </row>
    <row r="22" spans="1:3" x14ac:dyDescent="0.25">
      <c r="A22" t="s">
        <v>308</v>
      </c>
      <c r="B22" s="11">
        <v>0.73299999999999998</v>
      </c>
      <c r="C22" s="11">
        <v>0.73</v>
      </c>
    </row>
    <row r="23" spans="1:3" x14ac:dyDescent="0.25">
      <c r="A23" t="s">
        <v>309</v>
      </c>
      <c r="B23" s="11">
        <v>0.65900000000000003</v>
      </c>
      <c r="C23" s="11">
        <v>0.63600000000000001</v>
      </c>
    </row>
    <row r="24" spans="1:3" x14ac:dyDescent="0.25">
      <c r="A24" t="s">
        <v>310</v>
      </c>
      <c r="B24" s="11">
        <v>0.375</v>
      </c>
      <c r="C24" s="11">
        <v>0.33200000000000002</v>
      </c>
    </row>
    <row r="25" spans="1:3" x14ac:dyDescent="0.25">
      <c r="A25" t="s">
        <v>158</v>
      </c>
      <c r="B25" s="11">
        <v>0.17299999999999999</v>
      </c>
      <c r="C25" s="11">
        <v>0.152</v>
      </c>
    </row>
    <row r="26" spans="1:3" x14ac:dyDescent="0.25">
      <c r="A26" t="s">
        <v>157</v>
      </c>
      <c r="B26" s="11">
        <v>0.152</v>
      </c>
      <c r="C26" s="11">
        <v>0.13500000000000001</v>
      </c>
    </row>
    <row r="27" spans="1:3" x14ac:dyDescent="0.25">
      <c r="A27" t="s">
        <v>281</v>
      </c>
      <c r="B27" s="11">
        <v>2.5000000000000001E-2</v>
      </c>
      <c r="C27" s="11">
        <v>7.4999999999999997E-2</v>
      </c>
    </row>
    <row r="28" spans="1:3" x14ac:dyDescent="0.25">
      <c r="A28" t="s">
        <v>295</v>
      </c>
      <c r="B28" s="11">
        <v>8.3000000000000004E-2</v>
      </c>
      <c r="C28" s="11">
        <v>6.5000000000000002E-2</v>
      </c>
    </row>
    <row r="29" spans="1:3" x14ac:dyDescent="0.25">
      <c r="A29" t="s">
        <v>160</v>
      </c>
      <c r="B29" s="11">
        <v>4.3999999999999997E-2</v>
      </c>
      <c r="C29" s="11">
        <v>6.4000000000000001E-2</v>
      </c>
    </row>
    <row r="30" spans="1:3" x14ac:dyDescent="0.25">
      <c r="A30" t="s">
        <v>159</v>
      </c>
      <c r="B30" s="11">
        <v>4.4999999999999998E-2</v>
      </c>
      <c r="C30" s="11">
        <v>5.0999999999999997E-2</v>
      </c>
    </row>
    <row r="31" spans="1:3" x14ac:dyDescent="0.25">
      <c r="A31" t="s">
        <v>220</v>
      </c>
      <c r="B31" s="11">
        <v>5.6000000000000001E-2</v>
      </c>
      <c r="C31" s="11">
        <v>4.2000000000000003E-2</v>
      </c>
    </row>
    <row r="32" spans="1:3" x14ac:dyDescent="0.25">
      <c r="A32" t="s">
        <v>201</v>
      </c>
      <c r="B32" s="11">
        <v>3.9E-2</v>
      </c>
      <c r="C32" s="11">
        <v>3.6999999999999998E-2</v>
      </c>
    </row>
    <row r="33" spans="1:3" x14ac:dyDescent="0.25">
      <c r="A33" t="s">
        <v>156</v>
      </c>
      <c r="B33" s="11">
        <v>4.7E-2</v>
      </c>
      <c r="C33" s="11">
        <v>3.5000000000000003E-2</v>
      </c>
    </row>
    <row r="34" spans="1:3" x14ac:dyDescent="0.25">
      <c r="A34" t="s">
        <v>311</v>
      </c>
      <c r="B34" s="11">
        <v>0.02</v>
      </c>
      <c r="C34" s="11">
        <v>2.5000000000000001E-2</v>
      </c>
    </row>
    <row r="35" spans="1:3" x14ac:dyDescent="0.25">
      <c r="A35" t="s">
        <v>275</v>
      </c>
      <c r="B35" s="11">
        <v>1.7999999999999999E-2</v>
      </c>
      <c r="C35" s="11">
        <v>1.4999999999999999E-2</v>
      </c>
    </row>
    <row r="37" spans="1:3" x14ac:dyDescent="0.25">
      <c r="A37" s="14"/>
      <c r="B37" s="15" t="s">
        <v>313</v>
      </c>
      <c r="C37" s="15"/>
    </row>
    <row r="38" spans="1:3" x14ac:dyDescent="0.25">
      <c r="A38" s="12" t="s">
        <v>307</v>
      </c>
      <c r="B38" s="13" t="s">
        <v>301</v>
      </c>
      <c r="C38" s="13" t="s">
        <v>302</v>
      </c>
    </row>
    <row r="39" spans="1:3" x14ac:dyDescent="0.25">
      <c r="A39" t="s">
        <v>308</v>
      </c>
      <c r="B39" s="11">
        <v>0.82899999999999996</v>
      </c>
      <c r="C39" s="11">
        <v>0.76300000000000001</v>
      </c>
    </row>
    <row r="40" spans="1:3" x14ac:dyDescent="0.25">
      <c r="A40" t="s">
        <v>309</v>
      </c>
      <c r="B40" s="11">
        <v>0.71099999999999997</v>
      </c>
      <c r="C40" s="11">
        <v>0.63700000000000001</v>
      </c>
    </row>
    <row r="41" spans="1:3" x14ac:dyDescent="0.25">
      <c r="A41" t="s">
        <v>310</v>
      </c>
      <c r="B41" s="11">
        <v>0.45</v>
      </c>
      <c r="C41" s="11">
        <v>0.38400000000000001</v>
      </c>
    </row>
    <row r="42" spans="1:3" x14ac:dyDescent="0.25">
      <c r="A42" t="s">
        <v>158</v>
      </c>
      <c r="B42" s="11">
        <v>0.17899999999999999</v>
      </c>
      <c r="C42" s="11">
        <v>0.14499999999999999</v>
      </c>
    </row>
    <row r="43" spans="1:3" x14ac:dyDescent="0.25">
      <c r="A43" t="s">
        <v>157</v>
      </c>
      <c r="B43" s="11">
        <v>9.2999999999999999E-2</v>
      </c>
      <c r="C43" s="11">
        <v>6.5000000000000002E-2</v>
      </c>
    </row>
    <row r="44" spans="1:3" x14ac:dyDescent="0.25">
      <c r="A44" t="s">
        <v>159</v>
      </c>
      <c r="B44" s="11">
        <v>3.6999999999999998E-2</v>
      </c>
      <c r="C44" s="11">
        <v>0.04</v>
      </c>
    </row>
    <row r="45" spans="1:3" x14ac:dyDescent="0.25">
      <c r="A45" t="s">
        <v>201</v>
      </c>
      <c r="B45" s="11">
        <v>4.9000000000000002E-2</v>
      </c>
      <c r="C45" s="11">
        <v>6.3E-2</v>
      </c>
    </row>
    <row r="46" spans="1:3" x14ac:dyDescent="0.25">
      <c r="A46" t="s">
        <v>160</v>
      </c>
      <c r="B46" s="11">
        <v>4.4999999999999998E-2</v>
      </c>
      <c r="C46" s="11">
        <v>5.3999999999999999E-2</v>
      </c>
    </row>
    <row r="47" spans="1:3" x14ac:dyDescent="0.25">
      <c r="A47" t="s">
        <v>156</v>
      </c>
      <c r="B47" s="11">
        <v>6.9000000000000006E-2</v>
      </c>
      <c r="C47" s="11">
        <v>4.9000000000000002E-2</v>
      </c>
    </row>
    <row r="48" spans="1:3" x14ac:dyDescent="0.25">
      <c r="A48" t="s">
        <v>220</v>
      </c>
      <c r="B48" s="11">
        <v>7.3999999999999996E-2</v>
      </c>
      <c r="C48" s="11">
        <v>4.9000000000000002E-2</v>
      </c>
    </row>
    <row r="49" spans="1:3" x14ac:dyDescent="0.25">
      <c r="A49" t="s">
        <v>281</v>
      </c>
      <c r="B49" s="11">
        <v>1.0999999999999999E-2</v>
      </c>
      <c r="C49" s="11">
        <v>5.3999999999999999E-2</v>
      </c>
    </row>
    <row r="50" spans="1:3" x14ac:dyDescent="0.25">
      <c r="A50" t="s">
        <v>311</v>
      </c>
      <c r="B50" s="11">
        <v>4.9000000000000002E-2</v>
      </c>
      <c r="C50" s="11">
        <v>5.0999999999999997E-2</v>
      </c>
    </row>
    <row r="51" spans="1:3" x14ac:dyDescent="0.25">
      <c r="A51" t="s">
        <v>275</v>
      </c>
      <c r="B51" s="11">
        <v>7.0000000000000007E-2</v>
      </c>
      <c r="C51" s="11">
        <v>6.9000000000000006E-2</v>
      </c>
    </row>
    <row r="52" spans="1:3" x14ac:dyDescent="0.25">
      <c r="A52" t="s">
        <v>295</v>
      </c>
      <c r="B52" s="11">
        <v>3.6999999999999998E-2</v>
      </c>
      <c r="C52" s="11">
        <v>2.9000000000000001E-2</v>
      </c>
    </row>
    <row r="54" spans="1:3" x14ac:dyDescent="0.25">
      <c r="A54" s="14"/>
      <c r="B54" s="15" t="s">
        <v>314</v>
      </c>
      <c r="C54" s="15"/>
    </row>
    <row r="55" spans="1:3" x14ac:dyDescent="0.25">
      <c r="A55" s="12" t="s">
        <v>307</v>
      </c>
      <c r="B55" s="13" t="s">
        <v>301</v>
      </c>
      <c r="C55" s="13" t="s">
        <v>302</v>
      </c>
    </row>
    <row r="56" spans="1:3" x14ac:dyDescent="0.25">
      <c r="A56" t="s">
        <v>308</v>
      </c>
      <c r="B56" s="11">
        <v>0.73399999999999999</v>
      </c>
      <c r="C56" s="11">
        <v>0.68799999999999994</v>
      </c>
    </row>
    <row r="57" spans="1:3" x14ac:dyDescent="0.25">
      <c r="A57" t="s">
        <v>309</v>
      </c>
      <c r="B57" s="11">
        <v>0.62</v>
      </c>
      <c r="C57" s="11">
        <v>0.57299999999999995</v>
      </c>
    </row>
    <row r="58" spans="1:3" x14ac:dyDescent="0.25">
      <c r="A58" t="s">
        <v>310</v>
      </c>
      <c r="B58" s="11">
        <v>0.38</v>
      </c>
      <c r="C58" s="11">
        <v>0.32500000000000001</v>
      </c>
    </row>
    <row r="59" spans="1:3" x14ac:dyDescent="0.25">
      <c r="A59" t="s">
        <v>158</v>
      </c>
      <c r="B59" s="11">
        <v>0.16</v>
      </c>
      <c r="C59" s="11">
        <v>0.13900000000000001</v>
      </c>
    </row>
    <row r="60" spans="1:3" x14ac:dyDescent="0.25">
      <c r="A60" t="s">
        <v>157</v>
      </c>
      <c r="B60" s="11">
        <v>0.115</v>
      </c>
      <c r="C60" s="11">
        <v>9.1999999999999998E-2</v>
      </c>
    </row>
    <row r="61" spans="1:3" x14ac:dyDescent="0.25">
      <c r="A61" t="s">
        <v>281</v>
      </c>
      <c r="B61" s="11">
        <v>2.7E-2</v>
      </c>
      <c r="C61" s="11">
        <v>8.7999999999999995E-2</v>
      </c>
    </row>
    <row r="62" spans="1:3" x14ac:dyDescent="0.25">
      <c r="A62" t="s">
        <v>295</v>
      </c>
      <c r="B62" s="11">
        <v>7.1999999999999995E-2</v>
      </c>
      <c r="C62" s="11">
        <v>6.4000000000000001E-2</v>
      </c>
    </row>
    <row r="63" spans="1:3" x14ac:dyDescent="0.25">
      <c r="A63" t="s">
        <v>160</v>
      </c>
      <c r="B63" s="11">
        <v>3.9E-2</v>
      </c>
      <c r="C63" s="11">
        <v>5.8000000000000003E-2</v>
      </c>
    </row>
    <row r="64" spans="1:3" x14ac:dyDescent="0.25">
      <c r="A64" t="s">
        <v>159</v>
      </c>
      <c r="B64" s="11">
        <v>2.9000000000000001E-2</v>
      </c>
      <c r="C64" s="11">
        <v>3.1E-2</v>
      </c>
    </row>
    <row r="65" spans="1:3" x14ac:dyDescent="0.25">
      <c r="A65" t="s">
        <v>220</v>
      </c>
      <c r="B65" s="11">
        <v>0.06</v>
      </c>
      <c r="C65" s="11">
        <v>4.4999999999999998E-2</v>
      </c>
    </row>
    <row r="66" spans="1:3" x14ac:dyDescent="0.25">
      <c r="A66" t="s">
        <v>201</v>
      </c>
      <c r="B66" s="11">
        <v>4.4999999999999998E-2</v>
      </c>
      <c r="C66" s="11">
        <v>3.6999999999999998E-2</v>
      </c>
    </row>
    <row r="67" spans="1:3" x14ac:dyDescent="0.25">
      <c r="A67" t="s">
        <v>156</v>
      </c>
      <c r="B67" s="11">
        <v>4.2999999999999997E-2</v>
      </c>
      <c r="C67" s="11">
        <v>3.3000000000000002E-2</v>
      </c>
    </row>
    <row r="68" spans="1:3" x14ac:dyDescent="0.25">
      <c r="A68" t="s">
        <v>311</v>
      </c>
      <c r="B68" s="11">
        <v>3.2000000000000001E-2</v>
      </c>
      <c r="C68" s="11">
        <v>3.4000000000000002E-2</v>
      </c>
    </row>
    <row r="69" spans="1:3" x14ac:dyDescent="0.25">
      <c r="A69" t="s">
        <v>275</v>
      </c>
      <c r="B69" s="11">
        <v>3.7999999999999999E-2</v>
      </c>
      <c r="C69" s="11">
        <v>3.5999999999999997E-2</v>
      </c>
    </row>
    <row r="71" spans="1:3" x14ac:dyDescent="0.25">
      <c r="A71" t="s">
        <v>152</v>
      </c>
    </row>
  </sheetData>
  <mergeCells count="4">
    <mergeCell ref="B54:C54"/>
    <mergeCell ref="B37:C37"/>
    <mergeCell ref="B20:C20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Hárok1</vt:lpstr>
      <vt:lpstr>Hárok2</vt:lpstr>
      <vt:lpstr>Hárok3</vt:lpstr>
      <vt:lpstr>Hárok4</vt:lpstr>
      <vt:lpstr>Hárok5</vt:lpstr>
      <vt:lpstr>Hárok6</vt:lpstr>
      <vt:lpstr>Hárok7</vt:lpstr>
      <vt:lpstr>Hárok8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Preto Anton</dc:creator>
  <cp:lastModifiedBy>Preto Anton</cp:lastModifiedBy>
  <cp:lastPrinted>2019-08-09T07:48:42Z</cp:lastPrinted>
  <dcterms:created xsi:type="dcterms:W3CDTF">2019-08-08T08:27:57Z</dcterms:created>
  <dcterms:modified xsi:type="dcterms:W3CDTF">2019-08-09T12:03:45Z</dcterms:modified>
</cp:coreProperties>
</file>