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270" windowWidth="20655" windowHeight="9405"/>
  </bookViews>
  <sheets>
    <sheet name="finančná analýza" sheetId="6" r:id="rId1"/>
  </sheets>
  <definedNames>
    <definedName name="_xlnm.Print_Area" localSheetId="0">'finančná analýza'!$A$1:$L$87</definedName>
  </definedNames>
  <calcPr calcId="145621"/>
</workbook>
</file>

<file path=xl/calcChain.xml><?xml version="1.0" encoding="utf-8"?>
<calcChain xmlns="http://schemas.openxmlformats.org/spreadsheetml/2006/main">
  <c r="K55" i="6" l="1"/>
  <c r="J55" i="6"/>
  <c r="I55" i="6"/>
  <c r="H55" i="6"/>
  <c r="G55" i="6"/>
  <c r="F55" i="6"/>
  <c r="D55" i="6"/>
  <c r="E55" i="6"/>
  <c r="C55" i="6"/>
  <c r="L16" i="6"/>
  <c r="L20" i="6"/>
  <c r="L21" i="6"/>
  <c r="K20" i="6"/>
  <c r="K16" i="6"/>
  <c r="K21" i="6" s="1"/>
  <c r="L79" i="6" l="1"/>
  <c r="K72" i="6"/>
  <c r="K73" i="6" s="1"/>
  <c r="J72" i="6"/>
  <c r="J73" i="6" s="1"/>
  <c r="I72" i="6"/>
  <c r="I73" i="6" s="1"/>
  <c r="H72" i="6"/>
  <c r="H73" i="6" s="1"/>
  <c r="G72" i="6"/>
  <c r="G73" i="6" s="1"/>
  <c r="F72" i="6"/>
  <c r="F73" i="6" s="1"/>
  <c r="E72" i="6"/>
  <c r="E73" i="6" s="1"/>
  <c r="D72" i="6"/>
  <c r="D73" i="6" s="1"/>
  <c r="C72" i="6"/>
  <c r="C73" i="6" s="1"/>
  <c r="K60" i="6"/>
  <c r="K61" i="6" s="1"/>
  <c r="J60" i="6"/>
  <c r="J61" i="6" s="1"/>
  <c r="I60" i="6"/>
  <c r="I61" i="6" s="1"/>
  <c r="H60" i="6"/>
  <c r="H61" i="6" s="1"/>
  <c r="G60" i="6"/>
  <c r="G61" i="6" s="1"/>
  <c r="F60" i="6"/>
  <c r="F61" i="6" s="1"/>
  <c r="E60" i="6"/>
  <c r="E61" i="6" s="1"/>
  <c r="D60" i="6"/>
  <c r="D61" i="6" s="1"/>
  <c r="C60" i="6"/>
  <c r="C61" i="6" s="1"/>
  <c r="C58" i="6"/>
  <c r="D58" i="6" s="1"/>
  <c r="E58" i="6" s="1"/>
  <c r="F58" i="6" s="1"/>
  <c r="G58" i="6" s="1"/>
  <c r="H58" i="6" s="1"/>
  <c r="I58" i="6" s="1"/>
  <c r="J58" i="6" s="1"/>
  <c r="K58" i="6" s="1"/>
  <c r="C49" i="6"/>
  <c r="D49" i="6" s="1"/>
  <c r="E49" i="6"/>
  <c r="F49" i="6" s="1"/>
  <c r="G49" i="6" s="1"/>
  <c r="H49" i="6" s="1"/>
  <c r="I49" i="6" s="1"/>
  <c r="J49" i="6" s="1"/>
  <c r="K49" i="6" s="1"/>
  <c r="K43" i="6"/>
  <c r="K46" i="6"/>
  <c r="K51" i="6" s="1"/>
  <c r="K65" i="6" s="1"/>
  <c r="K66" i="6" s="1"/>
  <c r="J43" i="6"/>
  <c r="J46" i="6" s="1"/>
  <c r="J51" i="6"/>
  <c r="I43" i="6"/>
  <c r="I46" i="6"/>
  <c r="I51" i="6" s="1"/>
  <c r="C43" i="6"/>
  <c r="C46" i="6" s="1"/>
  <c r="C51" i="6"/>
  <c r="C65" i="6" s="1"/>
  <c r="D43" i="6"/>
  <c r="D46" i="6" s="1"/>
  <c r="D51" i="6"/>
  <c r="C38" i="6"/>
  <c r="D38" i="6" s="1"/>
  <c r="E38" i="6"/>
  <c r="F38" i="6" s="1"/>
  <c r="G38" i="6" s="1"/>
  <c r="H38" i="6" s="1"/>
  <c r="I38" i="6" s="1"/>
  <c r="J38" i="6" s="1"/>
  <c r="K38" i="6" s="1"/>
  <c r="K35" i="6"/>
  <c r="J35" i="6"/>
  <c r="I35" i="6"/>
  <c r="C35" i="6"/>
  <c r="C52" i="6" s="1"/>
  <c r="D35" i="6"/>
  <c r="C24" i="6"/>
  <c r="D24" i="6" s="1"/>
  <c r="E24" i="6" s="1"/>
  <c r="F24" i="6" s="1"/>
  <c r="G24" i="6" s="1"/>
  <c r="H24" i="6" s="1"/>
  <c r="I24" i="6" s="1"/>
  <c r="J24" i="6" s="1"/>
  <c r="K24" i="6" s="1"/>
  <c r="J20" i="6"/>
  <c r="I20" i="6"/>
  <c r="H20" i="6"/>
  <c r="G20" i="6"/>
  <c r="F20" i="6"/>
  <c r="E20" i="6"/>
  <c r="D20" i="6"/>
  <c r="C20" i="6"/>
  <c r="K68" i="6"/>
  <c r="J16" i="6"/>
  <c r="J21" i="6" s="1"/>
  <c r="J68" i="6" s="1"/>
  <c r="I16" i="6"/>
  <c r="I21" i="6"/>
  <c r="I68" i="6" s="1"/>
  <c r="H16" i="6"/>
  <c r="H21" i="6" s="1"/>
  <c r="H68" i="6" s="1"/>
  <c r="G16" i="6"/>
  <c r="G21" i="6" s="1"/>
  <c r="G68" i="6" s="1"/>
  <c r="F16" i="6"/>
  <c r="F21" i="6" s="1"/>
  <c r="F68" i="6" s="1"/>
  <c r="E16" i="6"/>
  <c r="E21" i="6"/>
  <c r="E68" i="6" s="1"/>
  <c r="D16" i="6"/>
  <c r="D21" i="6" s="1"/>
  <c r="D68" i="6" s="1"/>
  <c r="C16" i="6"/>
  <c r="C8" i="6"/>
  <c r="D8" i="6" s="1"/>
  <c r="E8" i="6" s="1"/>
  <c r="F8" i="6" s="1"/>
  <c r="G8" i="6" s="1"/>
  <c r="H8" i="6" s="1"/>
  <c r="I8" i="6" s="1"/>
  <c r="J8" i="6" s="1"/>
  <c r="K8" i="6" s="1"/>
  <c r="E69" i="6"/>
  <c r="I69" i="6"/>
  <c r="D52" i="6"/>
  <c r="F43" i="6"/>
  <c r="F46" i="6"/>
  <c r="F51" i="6" s="1"/>
  <c r="I54" i="6"/>
  <c r="I63" i="6" s="1"/>
  <c r="I64" i="6" s="1"/>
  <c r="I65" i="6"/>
  <c r="E43" i="6"/>
  <c r="E46" i="6" s="1"/>
  <c r="E51" i="6" s="1"/>
  <c r="I52" i="6"/>
  <c r="K52" i="6"/>
  <c r="K54" i="6"/>
  <c r="K63" i="6" s="1"/>
  <c r="K64" i="6" s="1"/>
  <c r="K67" i="6" s="1"/>
  <c r="J52" i="6"/>
  <c r="E35" i="6"/>
  <c r="E52" i="6" s="1"/>
  <c r="I66" i="6"/>
  <c r="H43" i="6"/>
  <c r="H46" i="6"/>
  <c r="H51" i="6" s="1"/>
  <c r="H65" i="6" s="1"/>
  <c r="G43" i="6"/>
  <c r="G46" i="6" s="1"/>
  <c r="G51" i="6" s="1"/>
  <c r="F35" i="6"/>
  <c r="F52" i="6"/>
  <c r="G35" i="6"/>
  <c r="G52" i="6" s="1"/>
  <c r="H35" i="6"/>
  <c r="H52" i="6"/>
  <c r="C66" i="6"/>
  <c r="C54" i="6"/>
  <c r="C63" i="6" s="1"/>
  <c r="C21" i="6"/>
  <c r="C68" i="6" s="1"/>
  <c r="C77" i="6"/>
  <c r="E80" i="6"/>
  <c r="I80" i="6"/>
  <c r="I77" i="6"/>
  <c r="I76" i="6"/>
  <c r="K80" i="6"/>
  <c r="K76" i="6"/>
  <c r="K77" i="6"/>
  <c r="G69" i="6" l="1"/>
  <c r="G80" i="6"/>
  <c r="I78" i="6"/>
  <c r="C76" i="6"/>
  <c r="C64" i="6"/>
  <c r="C67" i="6" s="1"/>
  <c r="G65" i="6"/>
  <c r="G54" i="6"/>
  <c r="D69" i="6"/>
  <c r="D80" i="6"/>
  <c r="H69" i="6"/>
  <c r="H80" i="6"/>
  <c r="C69" i="6"/>
  <c r="L68" i="6"/>
  <c r="C80" i="6"/>
  <c r="H66" i="6"/>
  <c r="H77" i="6"/>
  <c r="E65" i="6"/>
  <c r="E54" i="6"/>
  <c r="E63" i="6" s="1"/>
  <c r="F69" i="6"/>
  <c r="F80" i="6"/>
  <c r="J69" i="6"/>
  <c r="J80" i="6"/>
  <c r="I67" i="6"/>
  <c r="F54" i="6"/>
  <c r="F63" i="6" s="1"/>
  <c r="H54" i="6"/>
  <c r="H63" i="6" s="1"/>
  <c r="G63" i="6"/>
  <c r="F65" i="6"/>
  <c r="D65" i="6"/>
  <c r="D77" i="6" s="1"/>
  <c r="D54" i="6"/>
  <c r="D63" i="6" s="1"/>
  <c r="J65" i="6"/>
  <c r="L65" i="6" s="1"/>
  <c r="J54" i="6"/>
  <c r="J63" i="6" s="1"/>
  <c r="L62" i="6"/>
  <c r="K69" i="6"/>
  <c r="K78" i="6"/>
  <c r="J76" i="6" l="1"/>
  <c r="J64" i="6"/>
  <c r="G64" i="6"/>
  <c r="G76" i="6"/>
  <c r="F64" i="6"/>
  <c r="F76" i="6"/>
  <c r="E64" i="6"/>
  <c r="E76" i="6"/>
  <c r="L80" i="6"/>
  <c r="L69" i="6"/>
  <c r="G66" i="6"/>
  <c r="G77" i="6"/>
  <c r="G78" i="6" s="1"/>
  <c r="C78" i="6"/>
  <c r="J66" i="6"/>
  <c r="J67" i="6" s="1"/>
  <c r="J77" i="6"/>
  <c r="J78" i="6" s="1"/>
  <c r="D76" i="6"/>
  <c r="D78" i="6" s="1"/>
  <c r="D64" i="6"/>
  <c r="F66" i="6"/>
  <c r="F77" i="6"/>
  <c r="H64" i="6"/>
  <c r="H67" i="6" s="1"/>
  <c r="H76" i="6"/>
  <c r="H78" i="6" s="1"/>
  <c r="D66" i="6"/>
  <c r="E66" i="6"/>
  <c r="E67" i="6" s="1"/>
  <c r="E77" i="6"/>
  <c r="E78" i="6" s="1"/>
  <c r="L63" i="6"/>
  <c r="L64" i="6" l="1"/>
  <c r="F78" i="6"/>
  <c r="L78" i="6" s="1"/>
  <c r="F85" i="6" s="1"/>
  <c r="L77" i="6"/>
  <c r="G67" i="6"/>
  <c r="L66" i="6"/>
  <c r="D67" i="6"/>
  <c r="L76" i="6"/>
  <c r="F67" i="6"/>
  <c r="L67" i="6" l="1"/>
  <c r="C70" i="6" s="1"/>
  <c r="C71" i="6" l="1"/>
  <c r="C85" i="6" s="1"/>
</calcChain>
</file>

<file path=xl/sharedStrings.xml><?xml version="1.0" encoding="utf-8"?>
<sst xmlns="http://schemas.openxmlformats.org/spreadsheetml/2006/main" count="68" uniqueCount="63">
  <si>
    <t>Rok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</si>
  <si>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</si>
  <si>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</si>
  <si>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d</t>
    </r>
    <r>
      <rPr>
        <vertAlign val="subscript"/>
        <sz val="10"/>
        <rFont val="Arial CE"/>
        <family val="2"/>
        <charset val="238"/>
      </rPr>
      <t>2</t>
    </r>
  </si>
  <si>
    <t>diskont</t>
  </si>
  <si>
    <t>urok</t>
  </si>
  <si>
    <t>Súčasná hodnota investičných nákladov</t>
  </si>
  <si>
    <t>Investičné náklady</t>
  </si>
  <si>
    <t>Súčasná hodnota CASH-FLOW</t>
  </si>
  <si>
    <t>Súčasná hodnota prev. Výdavkov</t>
  </si>
  <si>
    <t>Prevádzkové výdavky + daň</t>
  </si>
  <si>
    <t>Kumulatívne</t>
  </si>
  <si>
    <t>Miera výnosnosti</t>
  </si>
  <si>
    <t>Tabuľka č. V</t>
  </si>
  <si>
    <t>Daň z príjmu</t>
  </si>
  <si>
    <t>Hrubý zisk</t>
  </si>
  <si>
    <t>Daňové odpisy</t>
  </si>
  <si>
    <t>Prevádzkové náklady</t>
  </si>
  <si>
    <t>Výnosy celkom</t>
  </si>
  <si>
    <t>Zisk v tis. EUR</t>
  </si>
  <si>
    <t>Tabuľka č. IV</t>
  </si>
  <si>
    <t>Iné výnosy</t>
  </si>
  <si>
    <t>Výnosy z predaja majetku</t>
  </si>
  <si>
    <t>Prevádzkové výnosy</t>
  </si>
  <si>
    <t>Tržby za tovary</t>
  </si>
  <si>
    <t>Tržby za výrobky</t>
  </si>
  <si>
    <t>Tržby za služby</t>
  </si>
  <si>
    <t>Výnosy v tis. EUR</t>
  </si>
  <si>
    <t>Tabuľka č. III</t>
  </si>
  <si>
    <t>Iné náklady</t>
  </si>
  <si>
    <t>Poplatky a dane</t>
  </si>
  <si>
    <t>Úroky</t>
  </si>
  <si>
    <t>Údržba</t>
  </si>
  <si>
    <t>Energie</t>
  </si>
  <si>
    <t>Služby</t>
  </si>
  <si>
    <t>Osobné náklady</t>
  </si>
  <si>
    <t>Obstaranie tovarov</t>
  </si>
  <si>
    <t>Materiál</t>
  </si>
  <si>
    <t>Prevádzkové náklady v tis. EUR</t>
  </si>
  <si>
    <t>Tabuľka č. II</t>
  </si>
  <si>
    <t>Náklady DNM</t>
  </si>
  <si>
    <t>Iné investičné náklady</t>
  </si>
  <si>
    <t>Patenty</t>
  </si>
  <si>
    <t>Licencie</t>
  </si>
  <si>
    <t>Stále aktíva</t>
  </si>
  <si>
    <t>Mimoriadna údržba</t>
  </si>
  <si>
    <t>Použitá technológia</t>
  </si>
  <si>
    <t>Nová technológia</t>
  </si>
  <si>
    <t>Budovy a stavby</t>
  </si>
  <si>
    <t>Pozemky</t>
  </si>
  <si>
    <t>Zost. Cena</t>
  </si>
  <si>
    <t>Investičné náklady v tis. EUR</t>
  </si>
  <si>
    <t xml:space="preserve">Tabuľka č. I </t>
  </si>
  <si>
    <t>Diskontná sadzba:</t>
  </si>
  <si>
    <t>Rok začiatku realizácie projektu:</t>
  </si>
  <si>
    <t>žltá bunka - výsledok</t>
  </si>
  <si>
    <t>modré bunky - sa počítajú automaticky</t>
  </si>
  <si>
    <t>biele bunky - vypĺňa prijímateľ</t>
  </si>
  <si>
    <t>Legenda:</t>
  </si>
  <si>
    <t>Celková hodnota výnosov</t>
  </si>
  <si>
    <t>Súčasná hodnota celkových výnosov</t>
  </si>
  <si>
    <t>Miera výnosovosti:</t>
  </si>
  <si>
    <t>Výpočet výšky ČSH: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</si>
</sst>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K_č_s_-;\-* #,##0.00\ _K_č_s_-;_-* &quot;-&quot;??\ _K_č_s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charset val="238"/>
    </font>
    <font>
      <sz val="8"/>
      <name val="Arial"/>
      <family val="2"/>
      <charset val="238"/>
    </font>
    <font>
      <vertAlign val="subscript"/>
      <sz val="10"/>
      <name val="Arial CE"/>
      <family val="2"/>
      <charset val="238"/>
    </font>
    <font>
      <sz val="8"/>
      <color indexed="55"/>
      <name val="Arial"/>
      <family val="2"/>
      <charset val="238"/>
    </font>
    <font>
      <b/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3"/>
    <xf numFmtId="164" fontId="3" fillId="2" borderId="0" xfId="1" applyFont="1" applyFill="1" applyBorder="1" applyProtection="1">
      <protection hidden="1"/>
    </xf>
    <xf numFmtId="0" fontId="1" fillId="3" borderId="0" xfId="3" applyFill="1" applyProtection="1">
      <protection hidden="1"/>
    </xf>
    <xf numFmtId="10" fontId="8" fillId="4" borderId="0" xfId="5" applyNumberFormat="1" applyFont="1" applyFill="1" applyProtection="1">
      <protection hidden="1"/>
    </xf>
    <xf numFmtId="0" fontId="3" fillId="2" borderId="0" xfId="4" applyFont="1" applyFill="1" applyBorder="1" applyProtection="1">
      <protection hidden="1"/>
    </xf>
    <xf numFmtId="10" fontId="8" fillId="0" borderId="1" xfId="5" applyNumberFormat="1" applyFont="1" applyFill="1" applyBorder="1" applyProtection="1">
      <protection locked="0"/>
    </xf>
    <xf numFmtId="3" fontId="3" fillId="2" borderId="0" xfId="4" applyNumberFormat="1" applyFont="1" applyFill="1" applyBorder="1" applyProtection="1">
      <protection hidden="1"/>
    </xf>
    <xf numFmtId="0" fontId="3" fillId="2" borderId="2" xfId="4" applyFont="1" applyFill="1" applyBorder="1" applyProtection="1">
      <protection hidden="1"/>
    </xf>
    <xf numFmtId="3" fontId="3" fillId="3" borderId="3" xfId="4" applyNumberFormat="1" applyFont="1" applyFill="1" applyBorder="1" applyProtection="1">
      <protection hidden="1"/>
    </xf>
    <xf numFmtId="0" fontId="6" fillId="5" borderId="4" xfId="4" applyFont="1" applyFill="1" applyBorder="1" applyProtection="1">
      <protection hidden="1"/>
    </xf>
    <xf numFmtId="0" fontId="6" fillId="5" borderId="5" xfId="4" applyFont="1" applyFill="1" applyBorder="1" applyProtection="1">
      <protection hidden="1"/>
    </xf>
    <xf numFmtId="0" fontId="3" fillId="5" borderId="6" xfId="4" applyFont="1" applyFill="1" applyBorder="1" applyProtection="1">
      <protection hidden="1"/>
    </xf>
    <xf numFmtId="3" fontId="3" fillId="3" borderId="7" xfId="4" applyNumberFormat="1" applyFont="1" applyFill="1" applyBorder="1" applyProtection="1">
      <protection hidden="1"/>
    </xf>
    <xf numFmtId="0" fontId="3" fillId="3" borderId="8" xfId="4" applyFont="1" applyFill="1" applyBorder="1" applyProtection="1">
      <protection hidden="1"/>
    </xf>
    <xf numFmtId="0" fontId="6" fillId="3" borderId="8" xfId="4" applyFont="1" applyFill="1" applyBorder="1" applyProtection="1">
      <protection hidden="1"/>
    </xf>
    <xf numFmtId="0" fontId="3" fillId="3" borderId="9" xfId="4" applyFont="1" applyFill="1" applyBorder="1" applyProtection="1">
      <protection hidden="1"/>
    </xf>
    <xf numFmtId="0" fontId="3" fillId="3" borderId="10" xfId="4" applyFont="1" applyFill="1" applyBorder="1" applyProtection="1">
      <protection hidden="1"/>
    </xf>
    <xf numFmtId="0" fontId="6" fillId="5" borderId="11" xfId="4" applyFont="1" applyFill="1" applyBorder="1" applyProtection="1">
      <protection hidden="1"/>
    </xf>
    <xf numFmtId="3" fontId="6" fillId="3" borderId="7" xfId="4" applyNumberFormat="1" applyFont="1" applyFill="1" applyBorder="1" applyProtection="1">
      <protection hidden="1"/>
    </xf>
    <xf numFmtId="0" fontId="6" fillId="5" borderId="8" xfId="4" applyFont="1" applyFill="1" applyBorder="1" applyProtection="1">
      <protection hidden="1"/>
    </xf>
    <xf numFmtId="0" fontId="6" fillId="5" borderId="7" xfId="4" applyFont="1" applyFill="1" applyBorder="1" applyProtection="1">
      <protection hidden="1"/>
    </xf>
    <xf numFmtId="0" fontId="6" fillId="5" borderId="12" xfId="4" applyFont="1" applyFill="1" applyBorder="1" applyProtection="1">
      <protection hidden="1"/>
    </xf>
    <xf numFmtId="0" fontId="2" fillId="4" borderId="1" xfId="4" applyFill="1" applyBorder="1" applyProtection="1">
      <protection hidden="1"/>
    </xf>
    <xf numFmtId="0" fontId="2" fillId="3" borderId="1" xfId="4" applyFill="1" applyBorder="1" applyProtection="1">
      <protection hidden="1"/>
    </xf>
    <xf numFmtId="10" fontId="6" fillId="6" borderId="0" xfId="4" applyNumberFormat="1" applyFont="1" applyFill="1" applyBorder="1" applyProtection="1">
      <protection hidden="1"/>
    </xf>
    <xf numFmtId="0" fontId="6" fillId="6" borderId="2" xfId="4" applyFont="1" applyFill="1" applyBorder="1" applyAlignment="1" applyProtection="1">
      <alignment horizontal="right"/>
      <protection hidden="1"/>
    </xf>
    <xf numFmtId="0" fontId="6" fillId="7" borderId="0" xfId="0" applyFont="1" applyFill="1" applyBorder="1" applyProtection="1">
      <protection hidden="1"/>
    </xf>
    <xf numFmtId="0" fontId="2" fillId="0" borderId="1" xfId="4" applyBorder="1" applyProtection="1">
      <protection hidden="1"/>
    </xf>
    <xf numFmtId="0" fontId="3" fillId="0" borderId="10" xfId="4" applyFont="1" applyBorder="1" applyProtection="1">
      <protection hidden="1"/>
    </xf>
    <xf numFmtId="0" fontId="6" fillId="5" borderId="13" xfId="4" applyFont="1" applyFill="1" applyBorder="1" applyProtection="1">
      <protection hidden="1"/>
    </xf>
    <xf numFmtId="0" fontId="6" fillId="5" borderId="9" xfId="4" applyFont="1" applyFill="1" applyBorder="1" applyProtection="1">
      <protection hidden="1"/>
    </xf>
    <xf numFmtId="0" fontId="6" fillId="7" borderId="10" xfId="0" applyFont="1" applyFill="1" applyBorder="1" applyProtection="1">
      <protection hidden="1"/>
    </xf>
    <xf numFmtId="0" fontId="5" fillId="0" borderId="10" xfId="4" applyFont="1" applyBorder="1" applyProtection="1">
      <protection hidden="1"/>
    </xf>
    <xf numFmtId="0" fontId="3" fillId="2" borderId="10" xfId="4" applyFont="1" applyFill="1" applyBorder="1" applyProtection="1">
      <protection hidden="1"/>
    </xf>
    <xf numFmtId="0" fontId="6" fillId="2" borderId="10" xfId="4" applyFont="1" applyFill="1" applyBorder="1" applyProtection="1">
      <protection hidden="1"/>
    </xf>
    <xf numFmtId="0" fontId="6" fillId="7" borderId="14" xfId="0" applyFont="1" applyFill="1" applyBorder="1" applyProtection="1">
      <protection hidden="1"/>
    </xf>
    <xf numFmtId="0" fontId="6" fillId="7" borderId="15" xfId="0" applyFont="1" applyFill="1" applyBorder="1" applyProtection="1">
      <protection hidden="1"/>
    </xf>
    <xf numFmtId="0" fontId="6" fillId="7" borderId="16" xfId="0" applyFont="1" applyFill="1" applyBorder="1" applyProtection="1">
      <protection hidden="1"/>
    </xf>
    <xf numFmtId="0" fontId="6" fillId="7" borderId="3" xfId="0" applyFont="1" applyFill="1" applyBorder="1" applyProtection="1">
      <protection hidden="1"/>
    </xf>
    <xf numFmtId="0" fontId="3" fillId="3" borderId="0" xfId="4" applyFont="1" applyFill="1" applyBorder="1" applyAlignment="1" applyProtection="1">
      <alignment horizontal="right"/>
      <protection hidden="1"/>
    </xf>
    <xf numFmtId="0" fontId="3" fillId="0" borderId="0" xfId="4" applyFont="1" applyBorder="1" applyProtection="1">
      <protection locked="0"/>
    </xf>
    <xf numFmtId="9" fontId="3" fillId="3" borderId="0" xfId="4" applyNumberFormat="1" applyFont="1" applyFill="1" applyBorder="1" applyProtection="1">
      <protection hidden="1"/>
    </xf>
    <xf numFmtId="0" fontId="3" fillId="0" borderId="3" xfId="4" applyFont="1" applyBorder="1" applyProtection="1">
      <protection hidden="1"/>
    </xf>
    <xf numFmtId="3" fontId="3" fillId="0" borderId="0" xfId="4" applyNumberFormat="1" applyFont="1" applyBorder="1" applyProtection="1">
      <protection locked="0"/>
    </xf>
    <xf numFmtId="0" fontId="3" fillId="0" borderId="3" xfId="4" applyFont="1" applyFill="1" applyBorder="1" applyProtection="1">
      <protection locked="0"/>
    </xf>
    <xf numFmtId="0" fontId="2" fillId="0" borderId="0" xfId="4" applyBorder="1" applyProtection="1">
      <protection locked="0"/>
    </xf>
    <xf numFmtId="0" fontId="6" fillId="3" borderId="3" xfId="4" applyFont="1" applyFill="1" applyBorder="1" applyProtection="1">
      <protection hidden="1"/>
    </xf>
    <xf numFmtId="3" fontId="6" fillId="3" borderId="0" xfId="4" applyNumberFormat="1" applyFont="1" applyFill="1" applyBorder="1" applyProtection="1">
      <protection hidden="1"/>
    </xf>
    <xf numFmtId="3" fontId="3" fillId="3" borderId="0" xfId="4" applyNumberFormat="1" applyFont="1" applyFill="1" applyBorder="1" applyProtection="1">
      <protection hidden="1"/>
    </xf>
    <xf numFmtId="0" fontId="3" fillId="3" borderId="3" xfId="4" applyFont="1" applyFill="1" applyBorder="1" applyProtection="1">
      <protection hidden="1"/>
    </xf>
    <xf numFmtId="0" fontId="5" fillId="0" borderId="16" xfId="4" applyFont="1" applyBorder="1" applyProtection="1">
      <protection hidden="1"/>
    </xf>
    <xf numFmtId="0" fontId="1" fillId="0" borderId="0" xfId="3" applyBorder="1" applyProtection="1">
      <protection hidden="1"/>
    </xf>
    <xf numFmtId="0" fontId="7" fillId="0" borderId="16" xfId="4" applyFont="1" applyBorder="1" applyProtection="1">
      <protection hidden="1"/>
    </xf>
    <xf numFmtId="0" fontId="5" fillId="0" borderId="3" xfId="4" applyFont="1" applyBorder="1" applyProtection="1">
      <protection hidden="1"/>
    </xf>
    <xf numFmtId="0" fontId="5" fillId="0" borderId="0" xfId="4" applyFont="1" applyFill="1" applyBorder="1" applyProtection="1">
      <protection hidden="1"/>
    </xf>
    <xf numFmtId="0" fontId="7" fillId="0" borderId="3" xfId="4" applyFont="1" applyBorder="1" applyProtection="1">
      <protection hidden="1"/>
    </xf>
    <xf numFmtId="0" fontId="3" fillId="0" borderId="0" xfId="4" applyFont="1" applyFill="1" applyBorder="1" applyProtection="1">
      <protection hidden="1"/>
    </xf>
    <xf numFmtId="3" fontId="3" fillId="8" borderId="3" xfId="4" applyNumberFormat="1" applyFont="1" applyFill="1" applyBorder="1" applyProtection="1">
      <protection hidden="1"/>
    </xf>
    <xf numFmtId="0" fontId="3" fillId="2" borderId="3" xfId="4" applyFont="1" applyFill="1" applyBorder="1" applyProtection="1">
      <protection hidden="1"/>
    </xf>
    <xf numFmtId="0" fontId="6" fillId="2" borderId="9" xfId="4" applyFont="1" applyFill="1" applyBorder="1" applyProtection="1">
      <protection hidden="1"/>
    </xf>
    <xf numFmtId="0" fontId="6" fillId="6" borderId="17" xfId="4" applyFont="1" applyFill="1" applyBorder="1" applyAlignment="1" applyProtection="1">
      <alignment horizontal="right"/>
      <protection hidden="1"/>
    </xf>
    <xf numFmtId="164" fontId="6" fillId="9" borderId="18" xfId="1" applyFont="1" applyFill="1" applyBorder="1" applyAlignment="1" applyProtection="1">
      <alignment horizontal="right"/>
      <protection hidden="1"/>
    </xf>
    <xf numFmtId="0" fontId="3" fillId="2" borderId="19" xfId="4" applyFont="1" applyFill="1" applyBorder="1" applyProtection="1">
      <protection hidden="1"/>
    </xf>
    <xf numFmtId="0" fontId="3" fillId="2" borderId="7" xfId="4" applyFont="1" applyFill="1" applyBorder="1" applyProtection="1">
      <protection hidden="1"/>
    </xf>
    <xf numFmtId="0" fontId="3" fillId="2" borderId="8" xfId="4" applyFont="1" applyFill="1" applyBorder="1" applyProtection="1">
      <protection hidden="1"/>
    </xf>
    <xf numFmtId="3" fontId="3" fillId="0" borderId="3" xfId="4" applyNumberFormat="1" applyFont="1" applyBorder="1" applyProtection="1">
      <protection locked="0"/>
    </xf>
    <xf numFmtId="3" fontId="3" fillId="3" borderId="8" xfId="4" applyNumberFormat="1" applyFont="1" applyFill="1" applyBorder="1" applyProtection="1">
      <protection hidden="1"/>
    </xf>
  </cellXfs>
  <cellStyles count="6">
    <cellStyle name="čiarky 2" xfId="1"/>
    <cellStyle name="Normal_MOO A,B,A,AB,A,AB (2)" xfId="2"/>
    <cellStyle name="Normálna" xfId="0" builtinId="0"/>
    <cellStyle name="normálne 2" xfId="3"/>
    <cellStyle name="normální_Financna analyza" xfId="4"/>
    <cellStyle name="percentá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view="pageBreakPreview" zoomScaleNormal="85" zoomScaleSheetLayoutView="100" workbookViewId="0">
      <pane ySplit="7" topLeftCell="A8" activePane="bottomLeft" state="frozen"/>
      <selection pane="bottomLeft"/>
    </sheetView>
  </sheetViews>
  <sheetFormatPr defaultRowHeight="12.75" x14ac:dyDescent="0.2"/>
  <cols>
    <col min="1" max="1" width="2.7109375" style="1" bestFit="1" customWidth="1"/>
    <col min="2" max="2" width="29.42578125" style="1" bestFit="1" customWidth="1"/>
    <col min="3" max="3" width="15.42578125" style="1" bestFit="1" customWidth="1"/>
    <col min="4" max="4" width="15.140625" style="1" customWidth="1"/>
    <col min="5" max="5" width="15.7109375" style="1" customWidth="1"/>
    <col min="6" max="6" width="15.85546875" style="1" customWidth="1"/>
    <col min="7" max="7" width="15" style="1" customWidth="1"/>
    <col min="8" max="8" width="16" style="1" customWidth="1"/>
    <col min="9" max="11" width="9.140625" style="1"/>
    <col min="12" max="12" width="16.5703125" style="1" customWidth="1"/>
    <col min="13" max="16384" width="9.140625" style="1"/>
  </cols>
  <sheetData>
    <row r="1" spans="1:12" x14ac:dyDescent="0.2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x14ac:dyDescent="0.2">
      <c r="A2" s="32"/>
      <c r="B2" s="27" t="s">
        <v>58</v>
      </c>
      <c r="C2" s="28"/>
      <c r="D2" s="27" t="s">
        <v>57</v>
      </c>
      <c r="E2" s="27"/>
      <c r="F2" s="27"/>
      <c r="G2" s="27"/>
      <c r="H2" s="27"/>
      <c r="I2" s="27"/>
      <c r="J2" s="27"/>
      <c r="K2" s="27"/>
      <c r="L2" s="39"/>
    </row>
    <row r="3" spans="1:12" x14ac:dyDescent="0.2">
      <c r="A3" s="32"/>
      <c r="B3" s="27"/>
      <c r="C3" s="24"/>
      <c r="D3" s="27" t="s">
        <v>56</v>
      </c>
      <c r="E3" s="27"/>
      <c r="F3" s="27"/>
      <c r="G3" s="27"/>
      <c r="H3" s="27"/>
      <c r="I3" s="27"/>
      <c r="J3" s="27"/>
      <c r="K3" s="27"/>
      <c r="L3" s="39"/>
    </row>
    <row r="4" spans="1:12" x14ac:dyDescent="0.2">
      <c r="A4" s="32"/>
      <c r="B4" s="27"/>
      <c r="C4" s="23"/>
      <c r="D4" s="27" t="s">
        <v>55</v>
      </c>
      <c r="E4" s="27"/>
      <c r="F4" s="27"/>
      <c r="G4" s="27"/>
      <c r="H4" s="27"/>
      <c r="I4" s="27"/>
      <c r="J4" s="27"/>
      <c r="K4" s="27"/>
      <c r="L4" s="39"/>
    </row>
    <row r="5" spans="1:12" x14ac:dyDescent="0.2">
      <c r="A5" s="32"/>
      <c r="B5" s="27"/>
      <c r="C5" s="27"/>
      <c r="D5" s="27"/>
      <c r="E5" s="27"/>
      <c r="F5" s="27"/>
      <c r="G5" s="27"/>
      <c r="H5" s="27"/>
      <c r="I5" s="27"/>
      <c r="J5" s="27"/>
      <c r="K5" s="27"/>
      <c r="L5" s="39"/>
    </row>
    <row r="6" spans="1:12" x14ac:dyDescent="0.2">
      <c r="A6" s="32"/>
      <c r="B6" s="40" t="s">
        <v>54</v>
      </c>
      <c r="C6" s="41">
        <v>2014</v>
      </c>
      <c r="D6" s="27"/>
      <c r="E6" s="27"/>
      <c r="F6" s="27"/>
      <c r="G6" s="27"/>
      <c r="H6" s="27"/>
      <c r="I6" s="27"/>
      <c r="J6" s="27"/>
      <c r="K6" s="27"/>
      <c r="L6" s="39"/>
    </row>
    <row r="7" spans="1:12" x14ac:dyDescent="0.2">
      <c r="A7" s="32"/>
      <c r="B7" s="40" t="s">
        <v>53</v>
      </c>
      <c r="C7" s="42">
        <v>0.05</v>
      </c>
      <c r="D7" s="27"/>
      <c r="E7" s="27"/>
      <c r="F7" s="27"/>
      <c r="G7" s="27"/>
      <c r="H7" s="27"/>
      <c r="I7" s="27"/>
      <c r="J7" s="27"/>
      <c r="K7" s="27"/>
      <c r="L7" s="39"/>
    </row>
    <row r="8" spans="1:12" ht="13.5" thickBot="1" x14ac:dyDescent="0.25">
      <c r="A8" s="32"/>
      <c r="B8" s="27" t="s">
        <v>52</v>
      </c>
      <c r="C8" s="27">
        <f>C6</f>
        <v>2014</v>
      </c>
      <c r="D8" s="27">
        <f>C8+1</f>
        <v>2015</v>
      </c>
      <c r="E8" s="27">
        <f t="shared" ref="E8:K8" si="0">D8+1</f>
        <v>2016</v>
      </c>
      <c r="F8" s="27">
        <f t="shared" si="0"/>
        <v>2017</v>
      </c>
      <c r="G8" s="27">
        <f t="shared" si="0"/>
        <v>2018</v>
      </c>
      <c r="H8" s="27">
        <f t="shared" si="0"/>
        <v>2019</v>
      </c>
      <c r="I8" s="27">
        <f t="shared" si="0"/>
        <v>2020</v>
      </c>
      <c r="J8" s="27">
        <f t="shared" si="0"/>
        <v>2021</v>
      </c>
      <c r="K8" s="27">
        <f t="shared" si="0"/>
        <v>2022</v>
      </c>
      <c r="L8" s="39"/>
    </row>
    <row r="9" spans="1:12" x14ac:dyDescent="0.2">
      <c r="A9" s="30"/>
      <c r="B9" s="18" t="s">
        <v>0</v>
      </c>
      <c r="C9" s="18">
        <v>1</v>
      </c>
      <c r="D9" s="18">
        <v>2</v>
      </c>
      <c r="E9" s="18">
        <v>3</v>
      </c>
      <c r="F9" s="18">
        <v>4</v>
      </c>
      <c r="G9" s="18">
        <v>5</v>
      </c>
      <c r="H9" s="18">
        <v>6</v>
      </c>
      <c r="I9" s="18">
        <v>7</v>
      </c>
      <c r="J9" s="18">
        <v>8</v>
      </c>
      <c r="K9" s="18">
        <v>9</v>
      </c>
      <c r="L9" s="22"/>
    </row>
    <row r="10" spans="1:12" x14ac:dyDescent="0.2">
      <c r="A10" s="31"/>
      <c r="B10" s="21" t="s">
        <v>51</v>
      </c>
      <c r="C10" s="21"/>
      <c r="D10" s="21"/>
      <c r="E10" s="21"/>
      <c r="F10" s="21"/>
      <c r="G10" s="21"/>
      <c r="H10" s="21"/>
      <c r="I10" s="21"/>
      <c r="J10" s="21"/>
      <c r="K10" s="21"/>
      <c r="L10" s="20" t="s">
        <v>50</v>
      </c>
    </row>
    <row r="11" spans="1:12" x14ac:dyDescent="0.2">
      <c r="A11" s="29">
        <v>1</v>
      </c>
      <c r="B11" s="43" t="s">
        <v>49</v>
      </c>
      <c r="C11" s="44"/>
      <c r="D11" s="44"/>
      <c r="E11" s="44"/>
      <c r="F11" s="44"/>
      <c r="G11" s="44"/>
      <c r="H11" s="44"/>
      <c r="I11" s="44"/>
      <c r="J11" s="44"/>
      <c r="K11" s="44"/>
      <c r="L11" s="45"/>
    </row>
    <row r="12" spans="1:12" x14ac:dyDescent="0.2">
      <c r="A12" s="29">
        <v>2</v>
      </c>
      <c r="B12" s="43" t="s">
        <v>48</v>
      </c>
      <c r="C12" s="44"/>
      <c r="D12" s="44"/>
      <c r="E12" s="44"/>
      <c r="F12" s="44"/>
      <c r="G12" s="44"/>
      <c r="H12" s="44"/>
      <c r="I12" s="44"/>
      <c r="J12" s="44"/>
      <c r="K12" s="44"/>
      <c r="L12" s="45"/>
    </row>
    <row r="13" spans="1:12" x14ac:dyDescent="0.2">
      <c r="A13" s="29">
        <v>3</v>
      </c>
      <c r="B13" s="43" t="s">
        <v>47</v>
      </c>
      <c r="C13" s="44"/>
      <c r="D13" s="44"/>
      <c r="E13" s="44"/>
      <c r="F13" s="44"/>
      <c r="G13" s="44"/>
      <c r="H13" s="46"/>
      <c r="I13" s="44"/>
      <c r="J13" s="44"/>
      <c r="K13" s="44"/>
      <c r="L13" s="45"/>
    </row>
    <row r="14" spans="1:12" x14ac:dyDescent="0.2">
      <c r="A14" s="29">
        <v>4</v>
      </c>
      <c r="B14" s="43" t="s">
        <v>46</v>
      </c>
      <c r="C14" s="44"/>
      <c r="D14" s="44"/>
      <c r="E14" s="44"/>
      <c r="F14" s="44"/>
      <c r="G14" s="44"/>
      <c r="H14" s="44"/>
      <c r="I14" s="44"/>
      <c r="J14" s="44"/>
      <c r="K14" s="44"/>
      <c r="L14" s="45"/>
    </row>
    <row r="15" spans="1:12" x14ac:dyDescent="0.2">
      <c r="A15" s="29">
        <v>5</v>
      </c>
      <c r="B15" s="43" t="s">
        <v>45</v>
      </c>
      <c r="C15" s="44"/>
      <c r="D15" s="44"/>
      <c r="E15" s="44"/>
      <c r="F15" s="44"/>
      <c r="G15" s="44"/>
      <c r="H15" s="44"/>
      <c r="I15" s="44"/>
      <c r="J15" s="44"/>
      <c r="K15" s="44"/>
      <c r="L15" s="45"/>
    </row>
    <row r="16" spans="1:12" x14ac:dyDescent="0.2">
      <c r="A16" s="17"/>
      <c r="B16" s="47" t="s">
        <v>44</v>
      </c>
      <c r="C16" s="48">
        <f>C11+C12+C13+C14+C15</f>
        <v>0</v>
      </c>
      <c r="D16" s="48">
        <f t="shared" ref="D16:J16" si="1">D11+D12+D13+D14+D15</f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 t="shared" si="1"/>
        <v>0</v>
      </c>
      <c r="I16" s="48">
        <f t="shared" si="1"/>
        <v>0</v>
      </c>
      <c r="J16" s="48">
        <f t="shared" si="1"/>
        <v>0</v>
      </c>
      <c r="K16" s="48">
        <f>K11+K12+K13+K14+K15</f>
        <v>0</v>
      </c>
      <c r="L16" s="48">
        <f>L11+L12+L13+L14+L15</f>
        <v>0</v>
      </c>
    </row>
    <row r="17" spans="1:12" x14ac:dyDescent="0.2">
      <c r="A17" s="29">
        <v>6</v>
      </c>
      <c r="B17" s="43" t="s">
        <v>43</v>
      </c>
      <c r="C17" s="44"/>
      <c r="D17" s="44"/>
      <c r="E17" s="44"/>
      <c r="F17" s="44"/>
      <c r="G17" s="44"/>
      <c r="H17" s="44"/>
      <c r="I17" s="44"/>
      <c r="J17" s="44"/>
      <c r="K17" s="44"/>
      <c r="L17" s="45"/>
    </row>
    <row r="18" spans="1:12" x14ac:dyDescent="0.2">
      <c r="A18" s="29">
        <v>7</v>
      </c>
      <c r="B18" s="43" t="s">
        <v>42</v>
      </c>
      <c r="C18" s="44"/>
      <c r="D18" s="44"/>
      <c r="E18" s="44"/>
      <c r="F18" s="44"/>
      <c r="G18" s="44"/>
      <c r="H18" s="44"/>
      <c r="I18" s="44"/>
      <c r="J18" s="44"/>
      <c r="K18" s="44"/>
      <c r="L18" s="45"/>
    </row>
    <row r="19" spans="1:12" x14ac:dyDescent="0.2">
      <c r="A19" s="29">
        <v>8</v>
      </c>
      <c r="B19" s="43" t="s">
        <v>41</v>
      </c>
      <c r="C19" s="44"/>
      <c r="D19" s="44"/>
      <c r="E19" s="44"/>
      <c r="F19" s="44"/>
      <c r="G19" s="44"/>
      <c r="H19" s="44"/>
      <c r="I19" s="44"/>
      <c r="J19" s="44"/>
      <c r="K19" s="44"/>
      <c r="L19" s="45"/>
    </row>
    <row r="20" spans="1:12" x14ac:dyDescent="0.2">
      <c r="A20" s="17"/>
      <c r="B20" s="47" t="s">
        <v>40</v>
      </c>
      <c r="C20" s="48">
        <f>C17+C18+C19</f>
        <v>0</v>
      </c>
      <c r="D20" s="48">
        <f t="shared" ref="D20:J20" si="2">D17+D18+D19</f>
        <v>0</v>
      </c>
      <c r="E20" s="48">
        <f t="shared" si="2"/>
        <v>0</v>
      </c>
      <c r="F20" s="48">
        <f t="shared" si="2"/>
        <v>0</v>
      </c>
      <c r="G20" s="48">
        <f t="shared" si="2"/>
        <v>0</v>
      </c>
      <c r="H20" s="48">
        <f t="shared" si="2"/>
        <v>0</v>
      </c>
      <c r="I20" s="48">
        <f t="shared" si="2"/>
        <v>0</v>
      </c>
      <c r="J20" s="48">
        <f t="shared" si="2"/>
        <v>0</v>
      </c>
      <c r="K20" s="48">
        <f>K17+K18+K19</f>
        <v>0</v>
      </c>
      <c r="L20" s="48">
        <f>L17+L18+L19</f>
        <v>0</v>
      </c>
    </row>
    <row r="21" spans="1:12" x14ac:dyDescent="0.2">
      <c r="A21" s="16"/>
      <c r="B21" s="15" t="s">
        <v>7</v>
      </c>
      <c r="C21" s="19">
        <f>C16+C20</f>
        <v>0</v>
      </c>
      <c r="D21" s="19">
        <f t="shared" ref="D21:J21" si="3">D16+D20</f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  <c r="H21" s="19">
        <f t="shared" si="3"/>
        <v>0</v>
      </c>
      <c r="I21" s="19">
        <f t="shared" si="3"/>
        <v>0</v>
      </c>
      <c r="J21" s="19">
        <f t="shared" si="3"/>
        <v>0</v>
      </c>
      <c r="K21" s="19">
        <f>K16+K20</f>
        <v>0</v>
      </c>
      <c r="L21" s="19">
        <f>L16+L20</f>
        <v>0</v>
      </c>
    </row>
    <row r="22" spans="1:12" x14ac:dyDescent="0.2">
      <c r="A22" s="32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39"/>
    </row>
    <row r="23" spans="1:12" x14ac:dyDescent="0.2">
      <c r="A23" s="32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39"/>
    </row>
    <row r="24" spans="1:12" ht="13.5" thickBot="1" x14ac:dyDescent="0.25">
      <c r="A24" s="32"/>
      <c r="B24" s="27" t="s">
        <v>39</v>
      </c>
      <c r="C24" s="27">
        <f>C6</f>
        <v>2014</v>
      </c>
      <c r="D24" s="27">
        <f>C24+1</f>
        <v>2015</v>
      </c>
      <c r="E24" s="27">
        <f t="shared" ref="E24:K24" si="4">D24+1</f>
        <v>2016</v>
      </c>
      <c r="F24" s="27">
        <f t="shared" si="4"/>
        <v>2017</v>
      </c>
      <c r="G24" s="27">
        <f t="shared" si="4"/>
        <v>2018</v>
      </c>
      <c r="H24" s="27">
        <f t="shared" si="4"/>
        <v>2019</v>
      </c>
      <c r="I24" s="27">
        <f t="shared" si="4"/>
        <v>2020</v>
      </c>
      <c r="J24" s="27">
        <f t="shared" si="4"/>
        <v>2021</v>
      </c>
      <c r="K24" s="27">
        <f t="shared" si="4"/>
        <v>2022</v>
      </c>
      <c r="L24" s="39"/>
    </row>
    <row r="25" spans="1:12" x14ac:dyDescent="0.2">
      <c r="A25" s="30"/>
      <c r="B25" s="18" t="s">
        <v>38</v>
      </c>
      <c r="C25" s="18">
        <v>1</v>
      </c>
      <c r="D25" s="18">
        <v>2</v>
      </c>
      <c r="E25" s="18">
        <v>3</v>
      </c>
      <c r="F25" s="18">
        <v>4</v>
      </c>
      <c r="G25" s="18">
        <v>5</v>
      </c>
      <c r="H25" s="18">
        <v>6</v>
      </c>
      <c r="I25" s="18">
        <v>7</v>
      </c>
      <c r="J25" s="18">
        <v>8</v>
      </c>
      <c r="K25" s="22">
        <v>9</v>
      </c>
      <c r="L25" s="39"/>
    </row>
    <row r="26" spans="1:12" x14ac:dyDescent="0.2">
      <c r="A26" s="29">
        <v>9</v>
      </c>
      <c r="B26" s="43" t="s">
        <v>37</v>
      </c>
      <c r="C26" s="44"/>
      <c r="D26" s="44"/>
      <c r="E26" s="44"/>
      <c r="F26" s="44"/>
      <c r="G26" s="44"/>
      <c r="H26" s="44"/>
      <c r="I26" s="44"/>
      <c r="J26" s="44"/>
      <c r="K26" s="66"/>
      <c r="L26" s="39"/>
    </row>
    <row r="27" spans="1:12" x14ac:dyDescent="0.2">
      <c r="A27" s="29">
        <v>10</v>
      </c>
      <c r="B27" s="43" t="s">
        <v>36</v>
      </c>
      <c r="C27" s="44"/>
      <c r="D27" s="44"/>
      <c r="E27" s="44"/>
      <c r="F27" s="44"/>
      <c r="G27" s="44"/>
      <c r="H27" s="44"/>
      <c r="I27" s="44"/>
      <c r="J27" s="44"/>
      <c r="K27" s="66"/>
      <c r="L27" s="39"/>
    </row>
    <row r="28" spans="1:12" x14ac:dyDescent="0.2">
      <c r="A28" s="29">
        <v>11</v>
      </c>
      <c r="B28" s="43" t="s">
        <v>35</v>
      </c>
      <c r="C28" s="44"/>
      <c r="D28" s="44"/>
      <c r="E28" s="44"/>
      <c r="F28" s="44"/>
      <c r="G28" s="44"/>
      <c r="H28" s="44"/>
      <c r="I28" s="44"/>
      <c r="J28" s="44"/>
      <c r="K28" s="66"/>
      <c r="L28" s="39"/>
    </row>
    <row r="29" spans="1:12" x14ac:dyDescent="0.2">
      <c r="A29" s="29">
        <v>12</v>
      </c>
      <c r="B29" s="43" t="s">
        <v>34</v>
      </c>
      <c r="C29" s="44"/>
      <c r="D29" s="44"/>
      <c r="E29" s="44"/>
      <c r="F29" s="44"/>
      <c r="G29" s="44"/>
      <c r="H29" s="44"/>
      <c r="I29" s="44"/>
      <c r="J29" s="44"/>
      <c r="K29" s="66"/>
      <c r="L29" s="39"/>
    </row>
    <row r="30" spans="1:12" x14ac:dyDescent="0.2">
      <c r="A30" s="29">
        <v>13</v>
      </c>
      <c r="B30" s="43" t="s">
        <v>33</v>
      </c>
      <c r="C30" s="44"/>
      <c r="D30" s="44"/>
      <c r="E30" s="44"/>
      <c r="F30" s="44"/>
      <c r="G30" s="44"/>
      <c r="H30" s="44"/>
      <c r="I30" s="44"/>
      <c r="J30" s="44"/>
      <c r="K30" s="66"/>
      <c r="L30" s="39"/>
    </row>
    <row r="31" spans="1:12" x14ac:dyDescent="0.2">
      <c r="A31" s="29">
        <v>14</v>
      </c>
      <c r="B31" s="43" t="s">
        <v>32</v>
      </c>
      <c r="C31" s="44"/>
      <c r="D31" s="44"/>
      <c r="E31" s="44"/>
      <c r="F31" s="44"/>
      <c r="G31" s="44"/>
      <c r="H31" s="44"/>
      <c r="I31" s="44"/>
      <c r="J31" s="44"/>
      <c r="K31" s="66"/>
      <c r="L31" s="39"/>
    </row>
    <row r="32" spans="1:12" x14ac:dyDescent="0.2">
      <c r="A32" s="29">
        <v>15</v>
      </c>
      <c r="B32" s="43" t="s">
        <v>31</v>
      </c>
      <c r="C32" s="44"/>
      <c r="D32" s="44"/>
      <c r="E32" s="44"/>
      <c r="F32" s="44"/>
      <c r="G32" s="44"/>
      <c r="H32" s="44"/>
      <c r="I32" s="44"/>
      <c r="J32" s="44"/>
      <c r="K32" s="66"/>
      <c r="L32" s="39"/>
    </row>
    <row r="33" spans="1:12" x14ac:dyDescent="0.2">
      <c r="A33" s="29">
        <v>16</v>
      </c>
      <c r="B33" s="43" t="s">
        <v>30</v>
      </c>
      <c r="C33" s="44"/>
      <c r="D33" s="44"/>
      <c r="E33" s="44"/>
      <c r="F33" s="44"/>
      <c r="G33" s="44"/>
      <c r="H33" s="44"/>
      <c r="I33" s="44"/>
      <c r="J33" s="44"/>
      <c r="K33" s="66"/>
      <c r="L33" s="39"/>
    </row>
    <row r="34" spans="1:12" x14ac:dyDescent="0.2">
      <c r="A34" s="29">
        <v>17</v>
      </c>
      <c r="B34" s="43" t="s">
        <v>29</v>
      </c>
      <c r="C34" s="44"/>
      <c r="D34" s="44"/>
      <c r="E34" s="44"/>
      <c r="F34" s="44"/>
      <c r="G34" s="44"/>
      <c r="H34" s="44"/>
      <c r="I34" s="44"/>
      <c r="J34" s="44"/>
      <c r="K34" s="66"/>
      <c r="L34" s="39"/>
    </row>
    <row r="35" spans="1:12" x14ac:dyDescent="0.2">
      <c r="A35" s="16"/>
      <c r="B35" s="15" t="s">
        <v>17</v>
      </c>
      <c r="C35" s="13">
        <f>C26+C27+C28+C29+C30+C31+C32+C33+C34</f>
        <v>0</v>
      </c>
      <c r="D35" s="13">
        <f t="shared" ref="D35:K35" si="5">D26+D27+D28+D29+D30+D31+D32+D33+D34</f>
        <v>0</v>
      </c>
      <c r="E35" s="13">
        <f t="shared" si="5"/>
        <v>0</v>
      </c>
      <c r="F35" s="13">
        <f t="shared" si="5"/>
        <v>0</v>
      </c>
      <c r="G35" s="13">
        <f t="shared" si="5"/>
        <v>0</v>
      </c>
      <c r="H35" s="13">
        <f t="shared" si="5"/>
        <v>0</v>
      </c>
      <c r="I35" s="13">
        <f t="shared" si="5"/>
        <v>0</v>
      </c>
      <c r="J35" s="13">
        <f t="shared" si="5"/>
        <v>0</v>
      </c>
      <c r="K35" s="67">
        <f t="shared" si="5"/>
        <v>0</v>
      </c>
      <c r="L35" s="39"/>
    </row>
    <row r="36" spans="1:12" x14ac:dyDescent="0.2">
      <c r="A36" s="32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39"/>
    </row>
    <row r="37" spans="1:12" x14ac:dyDescent="0.2">
      <c r="A37" s="32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39"/>
    </row>
    <row r="38" spans="1:12" ht="13.5" thickBot="1" x14ac:dyDescent="0.25">
      <c r="A38" s="32"/>
      <c r="B38" s="27" t="s">
        <v>28</v>
      </c>
      <c r="C38" s="27">
        <f>C6</f>
        <v>2014</v>
      </c>
      <c r="D38" s="27">
        <f>C38+1</f>
        <v>2015</v>
      </c>
      <c r="E38" s="27">
        <f t="shared" ref="E38:K38" si="6">D38+1</f>
        <v>2016</v>
      </c>
      <c r="F38" s="27">
        <f t="shared" si="6"/>
        <v>2017</v>
      </c>
      <c r="G38" s="27">
        <f t="shared" si="6"/>
        <v>2018</v>
      </c>
      <c r="H38" s="27">
        <f t="shared" si="6"/>
        <v>2019</v>
      </c>
      <c r="I38" s="27">
        <f t="shared" si="6"/>
        <v>2020</v>
      </c>
      <c r="J38" s="27">
        <f t="shared" si="6"/>
        <v>2021</v>
      </c>
      <c r="K38" s="27">
        <f t="shared" si="6"/>
        <v>2022</v>
      </c>
      <c r="L38" s="39"/>
    </row>
    <row r="39" spans="1:12" x14ac:dyDescent="0.2">
      <c r="A39" s="12"/>
      <c r="B39" s="10" t="s">
        <v>27</v>
      </c>
      <c r="C39" s="11">
        <v>1</v>
      </c>
      <c r="D39" s="11">
        <v>2</v>
      </c>
      <c r="E39" s="11">
        <v>3</v>
      </c>
      <c r="F39" s="11">
        <v>4</v>
      </c>
      <c r="G39" s="11">
        <v>5</v>
      </c>
      <c r="H39" s="11">
        <v>6</v>
      </c>
      <c r="I39" s="11">
        <v>7</v>
      </c>
      <c r="J39" s="11">
        <v>8</v>
      </c>
      <c r="K39" s="10">
        <v>9</v>
      </c>
      <c r="L39" s="39"/>
    </row>
    <row r="40" spans="1:12" x14ac:dyDescent="0.2">
      <c r="A40" s="29">
        <v>18</v>
      </c>
      <c r="B40" s="43" t="s">
        <v>26</v>
      </c>
      <c r="C40" s="44"/>
      <c r="D40" s="44"/>
      <c r="E40" s="44"/>
      <c r="F40" s="44"/>
      <c r="G40" s="44"/>
      <c r="H40" s="44"/>
      <c r="I40" s="44"/>
      <c r="J40" s="44"/>
      <c r="K40" s="66"/>
      <c r="L40" s="39"/>
    </row>
    <row r="41" spans="1:12" x14ac:dyDescent="0.2">
      <c r="A41" s="29">
        <v>19</v>
      </c>
      <c r="B41" s="43" t="s">
        <v>25</v>
      </c>
      <c r="C41" s="44"/>
      <c r="D41" s="44"/>
      <c r="E41" s="44"/>
      <c r="F41" s="44"/>
      <c r="G41" s="44"/>
      <c r="H41" s="44"/>
      <c r="I41" s="44"/>
      <c r="J41" s="44"/>
      <c r="K41" s="66"/>
      <c r="L41" s="39"/>
    </row>
    <row r="42" spans="1:12" x14ac:dyDescent="0.2">
      <c r="A42" s="29">
        <v>20</v>
      </c>
      <c r="B42" s="43" t="s">
        <v>24</v>
      </c>
      <c r="C42" s="44"/>
      <c r="D42" s="44"/>
      <c r="E42" s="44"/>
      <c r="F42" s="44"/>
      <c r="G42" s="44"/>
      <c r="H42" s="44"/>
      <c r="I42" s="44"/>
      <c r="J42" s="44"/>
      <c r="K42" s="66"/>
      <c r="L42" s="39"/>
    </row>
    <row r="43" spans="1:12" x14ac:dyDescent="0.2">
      <c r="A43" s="17"/>
      <c r="B43" s="47" t="s">
        <v>23</v>
      </c>
      <c r="C43" s="49">
        <f>C40+C41+C42</f>
        <v>0</v>
      </c>
      <c r="D43" s="49">
        <f t="shared" ref="D43:K43" si="7">D40+D41+D42</f>
        <v>0</v>
      </c>
      <c r="E43" s="49">
        <f t="shared" si="7"/>
        <v>0</v>
      </c>
      <c r="F43" s="49">
        <f t="shared" si="7"/>
        <v>0</v>
      </c>
      <c r="G43" s="49">
        <f t="shared" si="7"/>
        <v>0</v>
      </c>
      <c r="H43" s="49">
        <f t="shared" si="7"/>
        <v>0</v>
      </c>
      <c r="I43" s="49">
        <f t="shared" si="7"/>
        <v>0</v>
      </c>
      <c r="J43" s="49">
        <f t="shared" si="7"/>
        <v>0</v>
      </c>
      <c r="K43" s="9">
        <f t="shared" si="7"/>
        <v>0</v>
      </c>
      <c r="L43" s="39"/>
    </row>
    <row r="44" spans="1:12" x14ac:dyDescent="0.2">
      <c r="A44" s="29">
        <v>21</v>
      </c>
      <c r="B44" s="43" t="s">
        <v>22</v>
      </c>
      <c r="C44" s="44"/>
      <c r="D44" s="44"/>
      <c r="E44" s="44"/>
      <c r="F44" s="44"/>
      <c r="G44" s="44"/>
      <c r="H44" s="44"/>
      <c r="I44" s="44"/>
      <c r="J44" s="44"/>
      <c r="K44" s="66"/>
      <c r="L44" s="39"/>
    </row>
    <row r="45" spans="1:12" x14ac:dyDescent="0.2">
      <c r="A45" s="29">
        <v>22</v>
      </c>
      <c r="B45" s="43" t="s">
        <v>21</v>
      </c>
      <c r="C45" s="44"/>
      <c r="D45" s="44"/>
      <c r="E45" s="44"/>
      <c r="F45" s="44"/>
      <c r="G45" s="44"/>
      <c r="H45" s="44"/>
      <c r="I45" s="44"/>
      <c r="J45" s="44"/>
      <c r="K45" s="66"/>
      <c r="L45" s="39"/>
    </row>
    <row r="46" spans="1:12" x14ac:dyDescent="0.2">
      <c r="A46" s="16"/>
      <c r="B46" s="15" t="s">
        <v>18</v>
      </c>
      <c r="C46" s="13">
        <f>C43+C44+C45</f>
        <v>0</v>
      </c>
      <c r="D46" s="13">
        <f t="shared" ref="D46:K46" si="8">D43+D44+D45</f>
        <v>0</v>
      </c>
      <c r="E46" s="13">
        <f t="shared" si="8"/>
        <v>0</v>
      </c>
      <c r="F46" s="13">
        <f t="shared" si="8"/>
        <v>0</v>
      </c>
      <c r="G46" s="13">
        <f t="shared" si="8"/>
        <v>0</v>
      </c>
      <c r="H46" s="13">
        <f t="shared" si="8"/>
        <v>0</v>
      </c>
      <c r="I46" s="13">
        <f t="shared" si="8"/>
        <v>0</v>
      </c>
      <c r="J46" s="13">
        <f t="shared" si="8"/>
        <v>0</v>
      </c>
      <c r="K46" s="67">
        <f t="shared" si="8"/>
        <v>0</v>
      </c>
      <c r="L46" s="39"/>
    </row>
    <row r="47" spans="1:12" x14ac:dyDescent="0.2">
      <c r="A47" s="32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39"/>
    </row>
    <row r="48" spans="1:12" x14ac:dyDescent="0.2">
      <c r="A48" s="32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39"/>
    </row>
    <row r="49" spans="1:12" ht="13.5" thickBot="1" x14ac:dyDescent="0.25">
      <c r="A49" s="32"/>
      <c r="B49" s="27" t="s">
        <v>20</v>
      </c>
      <c r="C49" s="27">
        <f>C6</f>
        <v>2014</v>
      </c>
      <c r="D49" s="27">
        <f>C49+1</f>
        <v>2015</v>
      </c>
      <c r="E49" s="27">
        <f t="shared" ref="E49:K49" si="9">D49+1</f>
        <v>2016</v>
      </c>
      <c r="F49" s="27">
        <f t="shared" si="9"/>
        <v>2017</v>
      </c>
      <c r="G49" s="27">
        <f t="shared" si="9"/>
        <v>2018</v>
      </c>
      <c r="H49" s="27">
        <f t="shared" si="9"/>
        <v>2019</v>
      </c>
      <c r="I49" s="27">
        <f t="shared" si="9"/>
        <v>2020</v>
      </c>
      <c r="J49" s="27">
        <f t="shared" si="9"/>
        <v>2021</v>
      </c>
      <c r="K49" s="27">
        <f t="shared" si="9"/>
        <v>2022</v>
      </c>
      <c r="L49" s="39"/>
    </row>
    <row r="50" spans="1:12" x14ac:dyDescent="0.2">
      <c r="A50" s="12"/>
      <c r="B50" s="10" t="s">
        <v>19</v>
      </c>
      <c r="C50" s="11">
        <v>1</v>
      </c>
      <c r="D50" s="11">
        <v>2</v>
      </c>
      <c r="E50" s="11">
        <v>3</v>
      </c>
      <c r="F50" s="11">
        <v>4</v>
      </c>
      <c r="G50" s="11">
        <v>5</v>
      </c>
      <c r="H50" s="11">
        <v>6</v>
      </c>
      <c r="I50" s="11">
        <v>7</v>
      </c>
      <c r="J50" s="11">
        <v>8</v>
      </c>
      <c r="K50" s="10">
        <v>9</v>
      </c>
      <c r="L50" s="39"/>
    </row>
    <row r="51" spans="1:12" x14ac:dyDescent="0.2">
      <c r="A51" s="17">
        <v>23</v>
      </c>
      <c r="B51" s="50" t="s">
        <v>18</v>
      </c>
      <c r="C51" s="49">
        <f t="shared" ref="C51:K51" si="10">C46</f>
        <v>0</v>
      </c>
      <c r="D51" s="49">
        <f t="shared" si="10"/>
        <v>0</v>
      </c>
      <c r="E51" s="49">
        <f t="shared" si="10"/>
        <v>0</v>
      </c>
      <c r="F51" s="49">
        <f t="shared" si="10"/>
        <v>0</v>
      </c>
      <c r="G51" s="49">
        <f t="shared" si="10"/>
        <v>0</v>
      </c>
      <c r="H51" s="49">
        <f t="shared" si="10"/>
        <v>0</v>
      </c>
      <c r="I51" s="49">
        <f t="shared" si="10"/>
        <v>0</v>
      </c>
      <c r="J51" s="49">
        <f t="shared" si="10"/>
        <v>0</v>
      </c>
      <c r="K51" s="9">
        <f t="shared" si="10"/>
        <v>0</v>
      </c>
      <c r="L51" s="39"/>
    </row>
    <row r="52" spans="1:12" x14ac:dyDescent="0.2">
      <c r="A52" s="17">
        <v>24</v>
      </c>
      <c r="B52" s="50" t="s">
        <v>17</v>
      </c>
      <c r="C52" s="49">
        <f>C35</f>
        <v>0</v>
      </c>
      <c r="D52" s="49">
        <f t="shared" ref="D52:K52" si="11">D35</f>
        <v>0</v>
      </c>
      <c r="E52" s="49">
        <f t="shared" si="11"/>
        <v>0</v>
      </c>
      <c r="F52" s="49">
        <f t="shared" si="11"/>
        <v>0</v>
      </c>
      <c r="G52" s="49">
        <f t="shared" si="11"/>
        <v>0</v>
      </c>
      <c r="H52" s="49">
        <f t="shared" si="11"/>
        <v>0</v>
      </c>
      <c r="I52" s="49">
        <f t="shared" si="11"/>
        <v>0</v>
      </c>
      <c r="J52" s="49">
        <f t="shared" si="11"/>
        <v>0</v>
      </c>
      <c r="K52" s="9">
        <f t="shared" si="11"/>
        <v>0</v>
      </c>
      <c r="L52" s="39"/>
    </row>
    <row r="53" spans="1:12" x14ac:dyDescent="0.2">
      <c r="A53" s="29">
        <v>25</v>
      </c>
      <c r="B53" s="43" t="s">
        <v>16</v>
      </c>
      <c r="C53" s="44"/>
      <c r="D53" s="44"/>
      <c r="E53" s="44"/>
      <c r="F53" s="44"/>
      <c r="G53" s="44"/>
      <c r="H53" s="44"/>
      <c r="I53" s="44"/>
      <c r="J53" s="44"/>
      <c r="K53" s="66"/>
      <c r="L53" s="39"/>
    </row>
    <row r="54" spans="1:12" x14ac:dyDescent="0.2">
      <c r="A54" s="17">
        <v>26</v>
      </c>
      <c r="B54" s="50" t="s">
        <v>15</v>
      </c>
      <c r="C54" s="49">
        <f>C51-C52-C53</f>
        <v>0</v>
      </c>
      <c r="D54" s="49">
        <f t="shared" ref="D54:K54" si="12">D51-D52-D53</f>
        <v>0</v>
      </c>
      <c r="E54" s="49">
        <f t="shared" si="12"/>
        <v>0</v>
      </c>
      <c r="F54" s="49">
        <f t="shared" si="12"/>
        <v>0</v>
      </c>
      <c r="G54" s="49">
        <f t="shared" si="12"/>
        <v>0</v>
      </c>
      <c r="H54" s="49">
        <f t="shared" si="12"/>
        <v>0</v>
      </c>
      <c r="I54" s="49">
        <f t="shared" si="12"/>
        <v>0</v>
      </c>
      <c r="J54" s="49">
        <f t="shared" si="12"/>
        <v>0</v>
      </c>
      <c r="K54" s="9">
        <f t="shared" si="12"/>
        <v>0</v>
      </c>
      <c r="L54" s="39"/>
    </row>
    <row r="55" spans="1:12" x14ac:dyDescent="0.2">
      <c r="A55" s="16">
        <v>27</v>
      </c>
      <c r="B55" s="14" t="s">
        <v>14</v>
      </c>
      <c r="C55" s="13">
        <f t="shared" ref="C55:K55" si="13">IF(C54&gt;0,0.23*C54,0)</f>
        <v>0</v>
      </c>
      <c r="D55" s="13">
        <f t="shared" si="13"/>
        <v>0</v>
      </c>
      <c r="E55" s="13">
        <f t="shared" si="13"/>
        <v>0</v>
      </c>
      <c r="F55" s="13">
        <f t="shared" si="13"/>
        <v>0</v>
      </c>
      <c r="G55" s="13">
        <f t="shared" si="13"/>
        <v>0</v>
      </c>
      <c r="H55" s="13">
        <f t="shared" si="13"/>
        <v>0</v>
      </c>
      <c r="I55" s="13">
        <f t="shared" si="13"/>
        <v>0</v>
      </c>
      <c r="J55" s="13">
        <f t="shared" si="13"/>
        <v>0</v>
      </c>
      <c r="K55" s="67">
        <f t="shared" si="13"/>
        <v>0</v>
      </c>
      <c r="L55" s="39"/>
    </row>
    <row r="56" spans="1:12" x14ac:dyDescent="0.2">
      <c r="A56" s="32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39"/>
    </row>
    <row r="57" spans="1:12" x14ac:dyDescent="0.2">
      <c r="A57" s="32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39"/>
    </row>
    <row r="58" spans="1:12" ht="13.5" thickBot="1" x14ac:dyDescent="0.25">
      <c r="A58" s="32"/>
      <c r="B58" s="27" t="s">
        <v>13</v>
      </c>
      <c r="C58" s="27">
        <f>C6</f>
        <v>2014</v>
      </c>
      <c r="D58" s="27">
        <f>C58+1</f>
        <v>2015</v>
      </c>
      <c r="E58" s="27">
        <f t="shared" ref="E58:K58" si="14">D58+1</f>
        <v>2016</v>
      </c>
      <c r="F58" s="27">
        <f t="shared" si="14"/>
        <v>2017</v>
      </c>
      <c r="G58" s="27">
        <f t="shared" si="14"/>
        <v>2018</v>
      </c>
      <c r="H58" s="27">
        <f t="shared" si="14"/>
        <v>2019</v>
      </c>
      <c r="I58" s="27">
        <f t="shared" si="14"/>
        <v>2020</v>
      </c>
      <c r="J58" s="27">
        <f t="shared" si="14"/>
        <v>2021</v>
      </c>
      <c r="K58" s="27">
        <f t="shared" si="14"/>
        <v>2022</v>
      </c>
      <c r="L58" s="39"/>
    </row>
    <row r="59" spans="1:12" x14ac:dyDescent="0.2">
      <c r="A59" s="12"/>
      <c r="B59" s="10" t="s">
        <v>12</v>
      </c>
      <c r="C59" s="11">
        <v>1</v>
      </c>
      <c r="D59" s="11">
        <v>2</v>
      </c>
      <c r="E59" s="11">
        <v>3</v>
      </c>
      <c r="F59" s="11">
        <v>4</v>
      </c>
      <c r="G59" s="11">
        <v>5</v>
      </c>
      <c r="H59" s="11">
        <v>6</v>
      </c>
      <c r="I59" s="11">
        <v>7</v>
      </c>
      <c r="J59" s="11">
        <v>8</v>
      </c>
      <c r="K59" s="11">
        <v>9</v>
      </c>
      <c r="L59" s="10" t="s">
        <v>11</v>
      </c>
    </row>
    <row r="60" spans="1:12" ht="12.75" hidden="1" customHeight="1" x14ac:dyDescent="0.2">
      <c r="A60" s="33"/>
      <c r="B60" s="51" t="s">
        <v>5</v>
      </c>
      <c r="C60" s="52">
        <f>POWER((1+$C$7),C39-1)</f>
        <v>1</v>
      </c>
      <c r="D60" s="52">
        <f t="shared" ref="D60:K60" si="15">POWER((1+$C$7),D39-1)</f>
        <v>1.05</v>
      </c>
      <c r="E60" s="52">
        <f t="shared" si="15"/>
        <v>1.1025</v>
      </c>
      <c r="F60" s="52">
        <f t="shared" si="15"/>
        <v>1.1576250000000001</v>
      </c>
      <c r="G60" s="52">
        <f t="shared" si="15"/>
        <v>1.21550625</v>
      </c>
      <c r="H60" s="52">
        <f t="shared" si="15"/>
        <v>1.2762815625000001</v>
      </c>
      <c r="I60" s="52">
        <f t="shared" si="15"/>
        <v>1.340095640625</v>
      </c>
      <c r="J60" s="52">
        <f t="shared" si="15"/>
        <v>1.4071004226562502</v>
      </c>
      <c r="K60" s="52">
        <f t="shared" si="15"/>
        <v>1.4774554437890626</v>
      </c>
      <c r="L60" s="53"/>
    </row>
    <row r="61" spans="1:12" ht="12.75" hidden="1" customHeight="1" x14ac:dyDescent="0.2">
      <c r="A61" s="33"/>
      <c r="B61" s="54" t="s">
        <v>4</v>
      </c>
      <c r="C61" s="55">
        <f>1/C60</f>
        <v>1</v>
      </c>
      <c r="D61" s="55">
        <f>1/D60</f>
        <v>0.95238095238095233</v>
      </c>
      <c r="E61" s="55">
        <f t="shared" ref="E61:K61" si="16">1/E60</f>
        <v>0.90702947845804982</v>
      </c>
      <c r="F61" s="55">
        <f t="shared" si="16"/>
        <v>0.86383759853147601</v>
      </c>
      <c r="G61" s="55">
        <f t="shared" si="16"/>
        <v>0.82270247479188197</v>
      </c>
      <c r="H61" s="55">
        <f t="shared" si="16"/>
        <v>0.78352616646845896</v>
      </c>
      <c r="I61" s="55">
        <f t="shared" si="16"/>
        <v>0.74621539663662761</v>
      </c>
      <c r="J61" s="55">
        <f t="shared" si="16"/>
        <v>0.71068133013012147</v>
      </c>
      <c r="K61" s="55">
        <f t="shared" si="16"/>
        <v>0.67683936202868722</v>
      </c>
      <c r="L61" s="56"/>
    </row>
    <row r="62" spans="1:12" ht="12.75" hidden="1" customHeight="1" x14ac:dyDescent="0.2">
      <c r="A62" s="29"/>
      <c r="B62" s="43"/>
      <c r="C62" s="57"/>
      <c r="D62" s="57"/>
      <c r="E62" s="57"/>
      <c r="F62" s="57"/>
      <c r="G62" s="57"/>
      <c r="H62" s="57"/>
      <c r="I62" s="57"/>
      <c r="J62" s="57"/>
      <c r="K62" s="57"/>
      <c r="L62" s="43">
        <f>L21*K61</f>
        <v>0</v>
      </c>
    </row>
    <row r="63" spans="1:12" x14ac:dyDescent="0.2">
      <c r="A63" s="34">
        <v>28</v>
      </c>
      <c r="B63" s="8" t="s">
        <v>10</v>
      </c>
      <c r="C63" s="7">
        <f>C35+C55</f>
        <v>0</v>
      </c>
      <c r="D63" s="7">
        <f t="shared" ref="D63:K63" si="17">D35+D55</f>
        <v>0</v>
      </c>
      <c r="E63" s="7">
        <f t="shared" si="17"/>
        <v>0</v>
      </c>
      <c r="F63" s="7">
        <f t="shared" si="17"/>
        <v>0</v>
      </c>
      <c r="G63" s="7">
        <f t="shared" si="17"/>
        <v>0</v>
      </c>
      <c r="H63" s="7">
        <f t="shared" si="17"/>
        <v>0</v>
      </c>
      <c r="I63" s="7">
        <f t="shared" si="17"/>
        <v>0</v>
      </c>
      <c r="J63" s="7">
        <f t="shared" si="17"/>
        <v>0</v>
      </c>
      <c r="K63" s="7">
        <f t="shared" si="17"/>
        <v>0</v>
      </c>
      <c r="L63" s="9">
        <f>SUM(C63:K63)</f>
        <v>0</v>
      </c>
    </row>
    <row r="64" spans="1:12" x14ac:dyDescent="0.2">
      <c r="A64" s="34">
        <v>29</v>
      </c>
      <c r="B64" s="8" t="s">
        <v>9</v>
      </c>
      <c r="C64" s="7">
        <f>C63*C61</f>
        <v>0</v>
      </c>
      <c r="D64" s="7">
        <f t="shared" ref="D64:K64" si="18">D63*D61</f>
        <v>0</v>
      </c>
      <c r="E64" s="7">
        <f t="shared" si="18"/>
        <v>0</v>
      </c>
      <c r="F64" s="7">
        <f t="shared" si="18"/>
        <v>0</v>
      </c>
      <c r="G64" s="7">
        <f t="shared" si="18"/>
        <v>0</v>
      </c>
      <c r="H64" s="7">
        <f t="shared" si="18"/>
        <v>0</v>
      </c>
      <c r="I64" s="7">
        <f t="shared" si="18"/>
        <v>0</v>
      </c>
      <c r="J64" s="7">
        <f t="shared" si="18"/>
        <v>0</v>
      </c>
      <c r="K64" s="7">
        <f t="shared" si="18"/>
        <v>0</v>
      </c>
      <c r="L64" s="9">
        <f t="shared" ref="L64:L69" si="19">SUM(C64:K64)</f>
        <v>0</v>
      </c>
    </row>
    <row r="65" spans="1:12" x14ac:dyDescent="0.2">
      <c r="A65" s="34">
        <v>30</v>
      </c>
      <c r="B65" s="8" t="s">
        <v>59</v>
      </c>
      <c r="C65" s="7">
        <f>C51</f>
        <v>0</v>
      </c>
      <c r="D65" s="7">
        <f t="shared" ref="D65:J65" si="20">D51</f>
        <v>0</v>
      </c>
      <c r="E65" s="7">
        <f t="shared" si="20"/>
        <v>0</v>
      </c>
      <c r="F65" s="7">
        <f t="shared" si="20"/>
        <v>0</v>
      </c>
      <c r="G65" s="7">
        <f t="shared" si="20"/>
        <v>0</v>
      </c>
      <c r="H65" s="7">
        <f t="shared" si="20"/>
        <v>0</v>
      </c>
      <c r="I65" s="7">
        <f t="shared" si="20"/>
        <v>0</v>
      </c>
      <c r="J65" s="7">
        <f t="shared" si="20"/>
        <v>0</v>
      </c>
      <c r="K65" s="7">
        <f>K51+L21</f>
        <v>0</v>
      </c>
      <c r="L65" s="9">
        <f t="shared" si="19"/>
        <v>0</v>
      </c>
    </row>
    <row r="66" spans="1:12" x14ac:dyDescent="0.2">
      <c r="A66" s="34">
        <v>31</v>
      </c>
      <c r="B66" s="8" t="s">
        <v>60</v>
      </c>
      <c r="C66" s="7">
        <f>C65*C61</f>
        <v>0</v>
      </c>
      <c r="D66" s="7">
        <f t="shared" ref="D66:K66" si="21">D65*D61</f>
        <v>0</v>
      </c>
      <c r="E66" s="7">
        <f t="shared" si="21"/>
        <v>0</v>
      </c>
      <c r="F66" s="7">
        <f t="shared" si="21"/>
        <v>0</v>
      </c>
      <c r="G66" s="7">
        <f t="shared" si="21"/>
        <v>0</v>
      </c>
      <c r="H66" s="7">
        <f t="shared" si="21"/>
        <v>0</v>
      </c>
      <c r="I66" s="7">
        <f t="shared" si="21"/>
        <v>0</v>
      </c>
      <c r="J66" s="7">
        <f t="shared" si="21"/>
        <v>0</v>
      </c>
      <c r="K66" s="7">
        <f t="shared" si="21"/>
        <v>0</v>
      </c>
      <c r="L66" s="9">
        <f t="shared" si="19"/>
        <v>0</v>
      </c>
    </row>
    <row r="67" spans="1:12" x14ac:dyDescent="0.2">
      <c r="A67" s="34">
        <v>32</v>
      </c>
      <c r="B67" s="8" t="s">
        <v>8</v>
      </c>
      <c r="C67" s="7">
        <f>C66-C64</f>
        <v>0</v>
      </c>
      <c r="D67" s="7">
        <f t="shared" ref="D67:K67" si="22">D66-D64</f>
        <v>0</v>
      </c>
      <c r="E67" s="7">
        <f t="shared" si="22"/>
        <v>0</v>
      </c>
      <c r="F67" s="7">
        <f t="shared" si="22"/>
        <v>0</v>
      </c>
      <c r="G67" s="7">
        <f t="shared" si="22"/>
        <v>0</v>
      </c>
      <c r="H67" s="7">
        <f t="shared" si="22"/>
        <v>0</v>
      </c>
      <c r="I67" s="7">
        <f t="shared" si="22"/>
        <v>0</v>
      </c>
      <c r="J67" s="7">
        <f t="shared" si="22"/>
        <v>0</v>
      </c>
      <c r="K67" s="7">
        <f t="shared" si="22"/>
        <v>0</v>
      </c>
      <c r="L67" s="58">
        <f>SUM(C67:K67)-L62</f>
        <v>0</v>
      </c>
    </row>
    <row r="68" spans="1:12" x14ac:dyDescent="0.2">
      <c r="A68" s="34">
        <v>33</v>
      </c>
      <c r="B68" s="8" t="s">
        <v>7</v>
      </c>
      <c r="C68" s="7">
        <f>C21</f>
        <v>0</v>
      </c>
      <c r="D68" s="7">
        <f t="shared" ref="D68:K68" si="23">D21</f>
        <v>0</v>
      </c>
      <c r="E68" s="7">
        <f t="shared" si="23"/>
        <v>0</v>
      </c>
      <c r="F68" s="7">
        <f t="shared" si="23"/>
        <v>0</v>
      </c>
      <c r="G68" s="7">
        <f t="shared" si="23"/>
        <v>0</v>
      </c>
      <c r="H68" s="7">
        <f t="shared" si="23"/>
        <v>0</v>
      </c>
      <c r="I68" s="7">
        <f t="shared" si="23"/>
        <v>0</v>
      </c>
      <c r="J68" s="7">
        <f t="shared" si="23"/>
        <v>0</v>
      </c>
      <c r="K68" s="7">
        <f t="shared" si="23"/>
        <v>0</v>
      </c>
      <c r="L68" s="9">
        <f t="shared" si="19"/>
        <v>0</v>
      </c>
    </row>
    <row r="69" spans="1:12" x14ac:dyDescent="0.2">
      <c r="A69" s="34">
        <v>34</v>
      </c>
      <c r="B69" s="8" t="s">
        <v>6</v>
      </c>
      <c r="C69" s="7">
        <f>C68*C61</f>
        <v>0</v>
      </c>
      <c r="D69" s="7">
        <f t="shared" ref="D69:K69" si="24">D68*D61</f>
        <v>0</v>
      </c>
      <c r="E69" s="7">
        <f t="shared" si="24"/>
        <v>0</v>
      </c>
      <c r="F69" s="7">
        <f t="shared" si="24"/>
        <v>0</v>
      </c>
      <c r="G69" s="7">
        <f t="shared" si="24"/>
        <v>0</v>
      </c>
      <c r="H69" s="7">
        <f t="shared" si="24"/>
        <v>0</v>
      </c>
      <c r="I69" s="7">
        <f t="shared" si="24"/>
        <v>0</v>
      </c>
      <c r="J69" s="7">
        <f t="shared" si="24"/>
        <v>0</v>
      </c>
      <c r="K69" s="7">
        <f t="shared" si="24"/>
        <v>0</v>
      </c>
      <c r="L69" s="58">
        <f t="shared" si="19"/>
        <v>0</v>
      </c>
    </row>
    <row r="70" spans="1:12" ht="13.5" thickBot="1" x14ac:dyDescent="0.25">
      <c r="A70" s="35">
        <v>35</v>
      </c>
      <c r="B70" s="26" t="s">
        <v>61</v>
      </c>
      <c r="C70" s="25" t="e">
        <f>L67/L69</f>
        <v>#DIV/0!</v>
      </c>
      <c r="D70" s="5"/>
      <c r="E70" s="5"/>
      <c r="F70" s="5"/>
      <c r="G70" s="5"/>
      <c r="H70" s="5"/>
      <c r="I70" s="5"/>
      <c r="J70" s="5"/>
      <c r="K70" s="5"/>
      <c r="L70" s="59"/>
    </row>
    <row r="71" spans="1:12" x14ac:dyDescent="0.2">
      <c r="A71" s="60">
        <v>36</v>
      </c>
      <c r="B71" s="61" t="s">
        <v>62</v>
      </c>
      <c r="C71" s="62">
        <f>L67-L69</f>
        <v>0</v>
      </c>
      <c r="D71" s="63"/>
      <c r="E71" s="64"/>
      <c r="F71" s="64"/>
      <c r="G71" s="64"/>
      <c r="H71" s="64"/>
      <c r="I71" s="64"/>
      <c r="J71" s="64"/>
      <c r="K71" s="64"/>
      <c r="L71" s="65"/>
    </row>
    <row r="72" spans="1:12" hidden="1" x14ac:dyDescent="0.2">
      <c r="A72" s="27"/>
      <c r="B72" s="27" t="s">
        <v>5</v>
      </c>
      <c r="C72" s="27">
        <f>POWER((1+$F$84),C39-1)</f>
        <v>1</v>
      </c>
      <c r="D72" s="27">
        <f t="shared" ref="D72:K72" si="25">POWER((1+$F$84),D39-1)</f>
        <v>1.3706199999999999</v>
      </c>
      <c r="E72" s="27">
        <f t="shared" si="25"/>
        <v>1.8785991843999998</v>
      </c>
      <c r="F72" s="27">
        <f t="shared" si="25"/>
        <v>2.5748456141223275</v>
      </c>
      <c r="G72" s="27">
        <f t="shared" si="25"/>
        <v>3.5291348956283448</v>
      </c>
      <c r="H72" s="27">
        <f t="shared" si="25"/>
        <v>4.8371028706461221</v>
      </c>
      <c r="I72" s="27">
        <f t="shared" si="25"/>
        <v>6.6298299365649873</v>
      </c>
      <c r="J72" s="27">
        <f t="shared" si="25"/>
        <v>9.0869775076547015</v>
      </c>
      <c r="K72" s="27">
        <f t="shared" si="25"/>
        <v>12.454793111541688</v>
      </c>
      <c r="L72" s="27"/>
    </row>
    <row r="73" spans="1:12" hidden="1" x14ac:dyDescent="0.2">
      <c r="A73" s="27"/>
      <c r="B73" s="27" t="s">
        <v>4</v>
      </c>
      <c r="C73" s="27">
        <f>1/C72</f>
        <v>1</v>
      </c>
      <c r="D73" s="27">
        <f t="shared" ref="D73:K73" si="26">1/D72</f>
        <v>0.72959682479461851</v>
      </c>
      <c r="E73" s="27">
        <f t="shared" si="26"/>
        <v>0.53231152675038929</v>
      </c>
      <c r="F73" s="27">
        <f t="shared" si="26"/>
        <v>0.38837279971865968</v>
      </c>
      <c r="G73" s="27">
        <f t="shared" si="26"/>
        <v>0.2833555615113304</v>
      </c>
      <c r="H73" s="27">
        <f t="shared" si="26"/>
        <v>0.20673531796656286</v>
      </c>
      <c r="I73" s="27">
        <f t="shared" si="26"/>
        <v>0.15083343156131013</v>
      </c>
      <c r="J73" s="27">
        <f t="shared" si="26"/>
        <v>0.11004759274000828</v>
      </c>
      <c r="K73" s="27">
        <f t="shared" si="26"/>
        <v>8.0290374239401344E-2</v>
      </c>
      <c r="L73" s="27"/>
    </row>
    <row r="74" spans="1:12" hidden="1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1:12" hidden="1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1:12" hidden="1" x14ac:dyDescent="0.2">
      <c r="A76" s="27"/>
      <c r="B76" s="27"/>
      <c r="C76" s="27">
        <f>C63*C73</f>
        <v>0</v>
      </c>
      <c r="D76" s="27">
        <f t="shared" ref="D76:K76" si="27">D63*D73</f>
        <v>0</v>
      </c>
      <c r="E76" s="27">
        <f t="shared" si="27"/>
        <v>0</v>
      </c>
      <c r="F76" s="27">
        <f t="shared" si="27"/>
        <v>0</v>
      </c>
      <c r="G76" s="27">
        <f t="shared" si="27"/>
        <v>0</v>
      </c>
      <c r="H76" s="27">
        <f t="shared" si="27"/>
        <v>0</v>
      </c>
      <c r="I76" s="27">
        <f t="shared" si="27"/>
        <v>0</v>
      </c>
      <c r="J76" s="27">
        <f t="shared" si="27"/>
        <v>0</v>
      </c>
      <c r="K76" s="27">
        <f t="shared" si="27"/>
        <v>0</v>
      </c>
      <c r="L76" s="27">
        <f>SUM(C76:K76)</f>
        <v>0</v>
      </c>
    </row>
    <row r="77" spans="1:12" hidden="1" x14ac:dyDescent="0.2">
      <c r="A77" s="27"/>
      <c r="B77" s="27"/>
      <c r="C77" s="27">
        <f>C65*C73</f>
        <v>0</v>
      </c>
      <c r="D77" s="27">
        <f t="shared" ref="D77:K77" si="28">D65*D73</f>
        <v>0</v>
      </c>
      <c r="E77" s="27">
        <f t="shared" si="28"/>
        <v>0</v>
      </c>
      <c r="F77" s="27">
        <f t="shared" si="28"/>
        <v>0</v>
      </c>
      <c r="G77" s="27">
        <f t="shared" si="28"/>
        <v>0</v>
      </c>
      <c r="H77" s="27">
        <f t="shared" si="28"/>
        <v>0</v>
      </c>
      <c r="I77" s="27">
        <f t="shared" si="28"/>
        <v>0</v>
      </c>
      <c r="J77" s="27">
        <f t="shared" si="28"/>
        <v>0</v>
      </c>
      <c r="K77" s="27">
        <f t="shared" si="28"/>
        <v>0</v>
      </c>
      <c r="L77" s="27">
        <f>SUM(C77:K77)</f>
        <v>0</v>
      </c>
    </row>
    <row r="78" spans="1:12" hidden="1" x14ac:dyDescent="0.2">
      <c r="A78" s="27"/>
      <c r="B78" s="27"/>
      <c r="C78" s="27">
        <f>C77-C76</f>
        <v>0</v>
      </c>
      <c r="D78" s="27">
        <f t="shared" ref="D78:K78" si="29">D77-D76</f>
        <v>0</v>
      </c>
      <c r="E78" s="27">
        <f t="shared" si="29"/>
        <v>0</v>
      </c>
      <c r="F78" s="27">
        <f t="shared" si="29"/>
        <v>0</v>
      </c>
      <c r="G78" s="27">
        <f t="shared" si="29"/>
        <v>0</v>
      </c>
      <c r="H78" s="27">
        <f t="shared" si="29"/>
        <v>0</v>
      </c>
      <c r="I78" s="27">
        <f t="shared" si="29"/>
        <v>0</v>
      </c>
      <c r="J78" s="27">
        <f t="shared" si="29"/>
        <v>0</v>
      </c>
      <c r="K78" s="27">
        <f t="shared" si="29"/>
        <v>0</v>
      </c>
      <c r="L78" s="27">
        <f>SUM(C78:K78)</f>
        <v>0</v>
      </c>
    </row>
    <row r="79" spans="1:12" hidden="1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>
        <f>SUM(C79:K79)</f>
        <v>0</v>
      </c>
    </row>
    <row r="80" spans="1:12" hidden="1" x14ac:dyDescent="0.2">
      <c r="A80" s="27"/>
      <c r="B80" s="27"/>
      <c r="C80" s="27">
        <f>C68*C73</f>
        <v>0</v>
      </c>
      <c r="D80" s="27">
        <f t="shared" ref="D80:K80" si="30">D68*D73</f>
        <v>0</v>
      </c>
      <c r="E80" s="27">
        <f t="shared" si="30"/>
        <v>0</v>
      </c>
      <c r="F80" s="27">
        <f t="shared" si="30"/>
        <v>0</v>
      </c>
      <c r="G80" s="27">
        <f t="shared" si="30"/>
        <v>0</v>
      </c>
      <c r="H80" s="27">
        <f t="shared" si="30"/>
        <v>0</v>
      </c>
      <c r="I80" s="27">
        <f t="shared" si="30"/>
        <v>0</v>
      </c>
      <c r="J80" s="27">
        <f t="shared" si="30"/>
        <v>0</v>
      </c>
      <c r="K80" s="27">
        <f t="shared" si="30"/>
        <v>0</v>
      </c>
      <c r="L80" s="27">
        <f>SUM(C80:K80)</f>
        <v>0</v>
      </c>
    </row>
    <row r="81" spans="1:12" hidden="1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idden="1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hidden="1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15.75" hidden="1" x14ac:dyDescent="0.3">
      <c r="A84" s="27"/>
      <c r="B84" s="27"/>
      <c r="C84" s="27"/>
      <c r="D84" s="27"/>
      <c r="E84" s="3" t="s">
        <v>3</v>
      </c>
      <c r="F84" s="6">
        <v>0.37062</v>
      </c>
      <c r="G84" s="27"/>
      <c r="H84" s="27"/>
      <c r="I84" s="27"/>
      <c r="J84" s="27"/>
      <c r="K84" s="27"/>
      <c r="L84" s="27"/>
    </row>
    <row r="85" spans="1:12" ht="15.75" hidden="1" x14ac:dyDescent="0.3">
      <c r="A85" s="27"/>
      <c r="B85" s="5" t="s">
        <v>2</v>
      </c>
      <c r="C85" s="4" t="e">
        <f>C7+(C71/(C71-F85))*(F84-C7)</f>
        <v>#DIV/0!</v>
      </c>
      <c r="D85" s="27"/>
      <c r="E85" s="3" t="s">
        <v>1</v>
      </c>
      <c r="F85" s="2">
        <f>L78-L80</f>
        <v>0</v>
      </c>
      <c r="G85" s="27"/>
      <c r="H85" s="27"/>
      <c r="I85" s="27"/>
      <c r="J85" s="27"/>
      <c r="K85" s="27"/>
      <c r="L85" s="27"/>
    </row>
    <row r="86" spans="1:12" hidden="1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idden="1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</sheetData>
  <sheetProtection password="80EC" sheet="1" objects="1" scenarios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>
    <oddHeader>&amp;C&amp;P z &amp;N&amp;RPríloha č. 5 ŽoNFP Finančná analýza</oddHeader>
  </headerFooter>
  <rowBreaks count="1" manualBreakCount="1">
    <brk id="3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finančná analýza</vt:lpstr>
      <vt:lpstr>'finančná analýza'!Oblasť_tlače</vt:lpstr>
    </vt:vector>
  </TitlesOfParts>
  <Company>MH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</dc:creator>
  <cp:lastModifiedBy>Nemec Jozef</cp:lastModifiedBy>
  <cp:lastPrinted>2011-09-23T11:00:59Z</cp:lastPrinted>
  <dcterms:created xsi:type="dcterms:W3CDTF">2011-08-24T14:26:15Z</dcterms:created>
  <dcterms:modified xsi:type="dcterms:W3CDTF">2013-02-26T16:08:05Z</dcterms:modified>
</cp:coreProperties>
</file>